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cokio\nf\Отдел МИиАБД\2024 Мониторинги\ШМПР\"/>
    </mc:Choice>
  </mc:AlternateContent>
  <workbookProtection lockStructure="1"/>
  <bookViews>
    <workbookView xWindow="0" yWindow="0" windowWidth="10710" windowHeight="10170" activeTab="2"/>
  </bookViews>
  <sheets>
    <sheet name="Методика" sheetId="1" r:id="rId1"/>
    <sheet name="Школы" sheetId="3" r:id="rId2"/>
    <sheet name="Форма" sheetId="2" r:id="rId3"/>
    <sheet name="Результат" sheetId="4" r:id="rId4"/>
  </sheets>
  <definedNames>
    <definedName name="_xlnm._FilterDatabase" localSheetId="0" hidden="1">Методика!$A$2:$W$123</definedName>
    <definedName name="_xlnm._FilterDatabase" localSheetId="2" hidden="1">Форма!$A$8:$S$129</definedName>
    <definedName name="_xlnm._FilterDatabase" localSheetId="1" hidden="1">Школы!$A$1:$J$1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Q109" i="2"/>
  <c r="Q2" i="2"/>
  <c r="Q3" i="2"/>
  <c r="Q4" i="2"/>
  <c r="Q106" i="2"/>
  <c r="Q102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5" i="2"/>
  <c r="Q73" i="2"/>
  <c r="Q47" i="2"/>
  <c r="Q46" i="2"/>
  <c r="Q36" i="2"/>
  <c r="Q35" i="2"/>
  <c r="Q33" i="2"/>
  <c r="Q32" i="2"/>
  <c r="Q31" i="2"/>
  <c r="Q29" i="2"/>
  <c r="Q28" i="2"/>
  <c r="Q24" i="2"/>
  <c r="Q23" i="2"/>
  <c r="Q21" i="2"/>
  <c r="Q20" i="2"/>
  <c r="Q18" i="2"/>
  <c r="Q6" i="2"/>
  <c r="Q10" i="2"/>
  <c r="D9" i="2"/>
  <c r="R9" i="2"/>
  <c r="D10" i="2"/>
  <c r="E7" i="2"/>
  <c r="F7" i="2"/>
  <c r="G7" i="2"/>
  <c r="H7" i="2"/>
  <c r="I7" i="2"/>
  <c r="J7" i="2"/>
  <c r="K7" i="2"/>
  <c r="C6" i="2"/>
  <c r="D18" i="2"/>
  <c r="D20" i="2"/>
  <c r="D21" i="2"/>
  <c r="D23" i="2"/>
  <c r="D24" i="2"/>
  <c r="D28" i="2"/>
  <c r="D29" i="2"/>
  <c r="D31" i="2"/>
  <c r="D32" i="2"/>
  <c r="D33" i="2"/>
  <c r="D35" i="2"/>
  <c r="D36" i="2"/>
  <c r="D46" i="2"/>
  <c r="D47" i="2"/>
  <c r="D73" i="2"/>
  <c r="D75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102" i="2"/>
  <c r="D106" i="2"/>
  <c r="D109" i="2"/>
  <c r="P9" i="2"/>
  <c r="D15" i="2"/>
  <c r="D59" i="2"/>
  <c r="D57" i="2"/>
  <c r="D11" i="2"/>
  <c r="D12" i="2"/>
  <c r="D13" i="2"/>
  <c r="D14" i="2"/>
  <c r="D16" i="2"/>
  <c r="D17" i="2"/>
  <c r="D19" i="2"/>
  <c r="D22" i="2"/>
  <c r="D25" i="2"/>
  <c r="D26" i="2"/>
  <c r="D27" i="2"/>
  <c r="D30" i="2"/>
  <c r="D34" i="2"/>
  <c r="D37" i="2"/>
  <c r="D38" i="2"/>
  <c r="D39" i="2"/>
  <c r="D40" i="2"/>
  <c r="D41" i="2"/>
  <c r="D42" i="2"/>
  <c r="D43" i="2"/>
  <c r="D44" i="2"/>
  <c r="D45" i="2"/>
  <c r="D48" i="2"/>
  <c r="D49" i="2"/>
  <c r="D50" i="2"/>
  <c r="D51" i="2"/>
  <c r="D52" i="2"/>
  <c r="D53" i="2"/>
  <c r="D54" i="2"/>
  <c r="D55" i="2"/>
  <c r="D56" i="2"/>
  <c r="D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4" i="2"/>
  <c r="D76" i="2"/>
  <c r="D90" i="2"/>
  <c r="D91" i="2"/>
  <c r="D92" i="2"/>
  <c r="D93" i="2"/>
  <c r="D94" i="2"/>
  <c r="D95" i="2"/>
  <c r="D96" i="2"/>
  <c r="D97" i="2"/>
  <c r="D98" i="2"/>
  <c r="D99" i="2"/>
  <c r="D100" i="2"/>
  <c r="D101" i="2"/>
  <c r="D103" i="2"/>
  <c r="D104" i="2"/>
  <c r="D105" i="2"/>
  <c r="D107" i="2"/>
  <c r="D108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C2" i="4"/>
  <c r="C4" i="4"/>
  <c r="U4" i="4"/>
  <c r="D4" i="4"/>
  <c r="C3" i="4"/>
  <c r="C5" i="4"/>
  <c r="C6" i="4"/>
  <c r="C7" i="4"/>
  <c r="C8" i="4"/>
  <c r="C9" i="4"/>
  <c r="U2" i="4"/>
  <c r="D2" i="4"/>
  <c r="U3" i="4"/>
  <c r="D3" i="4"/>
  <c r="U5" i="4"/>
  <c r="D5" i="4"/>
  <c r="U6" i="4"/>
  <c r="D6" i="4"/>
  <c r="U7" i="4"/>
  <c r="D7" i="4"/>
  <c r="U8" i="4"/>
  <c r="D8" i="4"/>
  <c r="U9" i="4"/>
  <c r="D9" i="4"/>
  <c r="C10" i="4"/>
  <c r="R10" i="4"/>
  <c r="S10" i="4"/>
  <c r="T10" i="4"/>
  <c r="E10" i="4"/>
  <c r="R3" i="4"/>
  <c r="S3" i="4"/>
  <c r="T3" i="4"/>
  <c r="E3" i="4"/>
  <c r="R4" i="4"/>
  <c r="S4" i="4"/>
  <c r="T4" i="4"/>
  <c r="E4" i="4"/>
  <c r="R5" i="4"/>
  <c r="S5" i="4"/>
  <c r="T5" i="4"/>
  <c r="E5" i="4"/>
  <c r="R6" i="4"/>
  <c r="S6" i="4"/>
  <c r="T6" i="4"/>
  <c r="E6" i="4"/>
  <c r="R7" i="4"/>
  <c r="S7" i="4"/>
  <c r="T7" i="4"/>
  <c r="E7" i="4"/>
  <c r="R8" i="4"/>
  <c r="S8" i="4"/>
  <c r="T8" i="4"/>
  <c r="E8" i="4"/>
  <c r="R9" i="4"/>
  <c r="S9" i="4"/>
  <c r="T9" i="4"/>
  <c r="E9" i="4"/>
  <c r="R2" i="4"/>
  <c r="S2" i="4"/>
  <c r="T2" i="4"/>
  <c r="E2" i="4"/>
  <c r="U10" i="4"/>
  <c r="D10" i="4"/>
  <c r="R10" i="2"/>
  <c r="R18" i="2"/>
  <c r="R20" i="2"/>
  <c r="R21" i="2"/>
  <c r="R23" i="2"/>
  <c r="R24" i="2"/>
  <c r="R36" i="2"/>
  <c r="R73" i="2"/>
  <c r="R75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102" i="2"/>
  <c r="R106" i="2"/>
  <c r="R28" i="2"/>
  <c r="R29" i="2"/>
  <c r="R31" i="2"/>
  <c r="R32" i="2"/>
  <c r="R33" i="2"/>
  <c r="R35" i="2"/>
  <c r="R46" i="2"/>
  <c r="R47" i="2"/>
  <c r="R109" i="2"/>
  <c r="R11" i="2"/>
  <c r="R12" i="2"/>
  <c r="R13" i="2"/>
  <c r="R14" i="2"/>
  <c r="R15" i="2"/>
  <c r="R16" i="2"/>
  <c r="R17" i="2"/>
  <c r="R19" i="2"/>
  <c r="R22" i="2"/>
  <c r="R25" i="2"/>
  <c r="R26" i="2"/>
  <c r="R27" i="2"/>
  <c r="R30" i="2"/>
  <c r="R34" i="2"/>
  <c r="R37" i="2"/>
  <c r="R38" i="2"/>
  <c r="R39" i="2"/>
  <c r="R40" i="2"/>
  <c r="R41" i="2"/>
  <c r="R42" i="2"/>
  <c r="R43" i="2"/>
  <c r="R44" i="2"/>
  <c r="R45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4" i="2"/>
  <c r="R76" i="2"/>
  <c r="R90" i="2"/>
  <c r="R91" i="2"/>
  <c r="R92" i="2"/>
  <c r="R93" i="2"/>
  <c r="R94" i="2"/>
  <c r="R95" i="2"/>
  <c r="R96" i="2"/>
  <c r="R97" i="2"/>
  <c r="R98" i="2"/>
  <c r="R99" i="2"/>
  <c r="R100" i="2"/>
  <c r="R101" i="2"/>
  <c r="R103" i="2"/>
  <c r="R104" i="2"/>
  <c r="R105" i="2"/>
  <c r="R107" i="2"/>
  <c r="R108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W1" i="2"/>
  <c r="W2" i="2"/>
  <c r="W3" i="2"/>
  <c r="W4" i="2"/>
  <c r="W5" i="2"/>
  <c r="W6" i="2"/>
  <c r="W7" i="2"/>
  <c r="W8" i="2"/>
  <c r="W9" i="2"/>
  <c r="C5" i="2"/>
  <c r="C4" i="2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3" i="1"/>
</calcChain>
</file>

<file path=xl/sharedStrings.xml><?xml version="1.0" encoding="utf-8"?>
<sst xmlns="http://schemas.openxmlformats.org/spreadsheetml/2006/main" count="7932" uniqueCount="1372">
  <si>
    <t>№ п/п</t>
  </si>
  <si>
    <t>Начальное общее образование</t>
  </si>
  <si>
    <t>Начальное, онсновное и среднее общее образование</t>
  </si>
  <si>
    <t>Начальное и онсновное общее образование</t>
  </si>
  <si>
    <t>Основное  общее образование</t>
  </si>
  <si>
    <t>Основное и среднее  общее образование</t>
  </si>
  <si>
    <t>среднее  общее образование</t>
  </si>
  <si>
    <t>Начальное и среднее общее образование</t>
  </si>
  <si>
    <t>Среднее  общее образование</t>
  </si>
  <si>
    <t>Показатель (текст полностью)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</si>
  <si>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</si>
  <si>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</si>
  <si>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</si>
  <si>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</si>
  <si>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</si>
  <si>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</si>
  <si>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</si>
  <si>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</si>
  <si>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</si>
  <si>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</si>
  <si>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</si>
  <si>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</si>
  <si>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</si>
  <si>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</si>
  <si>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</si>
  <si>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</si>
  <si>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</si>
  <si>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</si>
  <si>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</si>
  <si>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</si>
  <si>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</si>
  <si>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</si>
  <si>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</si>
  <si>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</si>
  <si>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</si>
  <si>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</si>
  <si>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</si>
  <si>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</si>
  <si>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</si>
  <si>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</si>
  <si>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</si>
  <si>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</si>
  <si>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</si>
  <si>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</si>
  <si>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</si>
  <si>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</si>
  <si>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</si>
  <si>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</si>
  <si>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</si>
  <si>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r>
      <t xml:space="preserve">Реализация учебно-исследовательской и проектной деятельности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</si>
  <si>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не критический</t>
  </si>
  <si>
    <r>
      <t xml:space="preserve">Реализация учебных планов одного или нескольких профилей обучения, предоставление обучающимся возможности формирования индивидуальных учебных планов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</si>
  <si>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>Реализация федеральных рабочих программ по учебным предметам (1-11 классы)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</si>
  <si>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Обеспеченность учебниками и учебными пособиями, в том числе специальными учебниками и учебными пособиями для обучающихся с ОВЗ</t>
  </si>
  <si>
    <t xml:space="preserve">Применение электронных образовательных ресурсов (ЭОР) из федерального перечня </t>
  </si>
  <si>
    <t>Углубленное изучение отдельных предметов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</si>
  <si>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</si>
  <si>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Наличие выпускников выпускников 11-х классов, получивших медаль "За особые успехи в учении" (I и (или) II степени</t>
  </si>
  <si>
    <t>Образовательная организация не входит в перечень образовательных организаций с признаками необъективных результатов</t>
  </si>
  <si>
    <t>Не применим</t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</si>
  <si>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</si>
  <si>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</si>
  <si>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</si>
  <si>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</si>
  <si>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</si>
  <si>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Участие обучающихся во Всероссийской олимпиаде школьников (ВСОШ)</t>
  </si>
  <si>
    <t>Наличие победителей и призеров этапов Всероссийской олимпиады школьников (ВСОШ)</t>
  </si>
  <si>
    <t>Сетевая форма реализации общеобразовательных программ (наличие договора(ов) о сетевой форме реализации общеобразовательных программ; наличие общеобразовательных программ, реализуемых в сетевой форме)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</si>
  <si>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т.п.)</t>
  </si>
  <si>
    <t>Разработанность локальных актов (ЛА) в части организации образования обучающихся с ОВЗ, с инвалидностью, в том числе посредством организации инклюзивного образования</t>
  </si>
  <si>
    <t>Кадровое обеспечение оказания психолого-педагогической и технической помощи обучающимся с ОВЗ, с инвалидностью</t>
  </si>
  <si>
    <t>Не применим при отсутствии обучающихся с ОВЗ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</si>
  <si>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</si>
  <si>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</si>
  <si>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ПМПК вариантами адаптированных образовательных программ)</t>
  </si>
  <si>
    <t>Наличие специальных технических средств обучения (ТСО) индивидуального и коллективного пользования (при наличии в общеобразовательной организации обучающихся с ОВЗ, с инвалидностью)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</si>
  <si>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</si>
  <si>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инвалидностью, в том числе посредством организации инклюзивного образования (за три последних года)</t>
  </si>
  <si>
    <t>Трансляция опыта образовательной организации в вопросах образования обучающихся с ОВЗ, с инвалидностью, в том числе посредством организации инклюзивного образования, на семинарах, тренингах, конференциях и иных мероприятиях</t>
  </si>
  <si>
    <r>
      <t xml:space="preserve">Обеспечение бесплатным, горячим питанием учащихся начальных классов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</si>
  <si>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Организация просветительской деятельности, направленной на формирование здорового образа жизни (ЗОЖ), профилактика табакокурения, употребления алкоголя и наркотических средств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</si>
  <si>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</si>
  <si>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Реализация программы здоровьесбережения</t>
  </si>
  <si>
    <t>Наличие в образовательной организации спортивной инфраструктуры для занятий физической культуры и спортом, в т.ч., доступной населению (в т.ч. на основе договоров сетевого взаимодействия)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</si>
  <si>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</si>
  <si>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Диверсификация деятельности школьных спортивных клубов (ШСК) (по видам спорта)</t>
  </si>
  <si>
    <t>Участие обучающихся в массовых физкультурно-спортивных мероприятиях (в том числе во Всероссийских спортивных соревнованиях школьников "Президентские состязания",  Всероссийских спортивных играх школьников "Президентские спортивные игры",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</si>
  <si>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>Наличие победителей и призеров спортивных соревнований (в том числе во Всероссийских спортивных соревнованиях школьников "Президентские состязания"  Всероссийских спортивных играх школьников "Президентские спортивные игры",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</si>
  <si>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>Доля обучающихся, получивших знак отличия Всеросийского Физкультурно-Спортивного Комплекса «Готов к Труду и Обороне»(ВФСК "ГТО") в установленном порядке, соответствующий его возрастной категории на 1 сентября отчетного года</t>
  </si>
  <si>
    <t>Наличие в организации отдельного кабинета учителя-логопеда и (или) учителя-дефектолога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</si>
  <si>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коррекционно-развивающей работы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</si>
  <si>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</si>
  <si>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</si>
  <si>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</si>
  <si>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</si>
  <si>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</si>
  <si>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</si>
  <si>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</si>
  <si>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</si>
  <si>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</si>
  <si>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</si>
  <si>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</si>
  <si>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</si>
  <si>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</si>
  <si>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Реализация дополнительных общеобразовательных программ</t>
  </si>
  <si>
    <t>Наличие технологических кружков на базе общеобразовательной организации и/или в рамках сетевого взаимодействия</t>
  </si>
  <si>
    <r>
      <t xml:space="preserve">Доля обучающихся, охваченных дополнительным образованием, реализуемым общеобразовательной организацией, в общей численности обучающихся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</si>
  <si>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Участие обучающихся в конкурсах, фестивалях, олимпиадах (кроме Всероссийской олимпиады школьников), конференциях</t>
  </si>
  <si>
    <t>Наличие победителей и призеров различных олимпиад (кроме Всероссийской олимпиады школьников), смотров, конкурсов, конференций</t>
  </si>
  <si>
    <t>Сетевая форма реализации дополнительных общеобразовательных программ (организации культуры и искусств, "Кванториумы", мобильные "Кванториумы", ДНК, "IT-кубы",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</si>
  <si>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</si>
  <si>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Функционирование школьного театра</t>
  </si>
  <si>
    <t>Функционирование школьного музея</t>
  </si>
  <si>
    <t>Функционирование школьного хора</t>
  </si>
  <si>
    <t>Функционирование школьного медиацентра (телевидение, газета, журнал и др.)</t>
  </si>
  <si>
    <t>Доля обучающихся, являющихся членами школьных творческих объединений, от общего количества обучающихся в организации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</si>
  <si>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</si>
  <si>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</si>
  <si>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</si>
  <si>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</si>
  <si>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</si>
  <si>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</si>
  <si>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</si>
  <si>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</si>
  <si>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</si>
  <si>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</si>
  <si>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</si>
  <si>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</si>
  <si>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</si>
  <si>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</si>
  <si>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</si>
  <si>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</si>
  <si>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</si>
  <si>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r>
      <t>Использование государственных символов при обучении и воспитании (</t>
    </r>
    <r>
      <rPr>
        <b/>
        <sz val="10"/>
        <color theme="1"/>
        <rFont val="Calibri"/>
        <family val="2"/>
        <charset val="204"/>
        <scheme val="minor"/>
      </rPr>
      <t>"критический показатель"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</si>
  <si>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Реализация рабочей программы воспитания, в том числе для обучающихся с ОВЗ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</si>
  <si>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Реализация календарного плана воспитательной работы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</si>
  <si>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Функционирование  Совета родителей</t>
  </si>
  <si>
    <t xml:space="preserve">Наличие советника директора по воспитанию и взаимодействию с детскими общественными объединениями </t>
  </si>
  <si>
    <t>Взаимодействие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</si>
  <si>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</si>
  <si>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</si>
  <si>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Организация летних тематических смен в школьном лагере</t>
  </si>
  <si>
    <t>Функционирование  Совета обучающихся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</si>
  <si>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</si>
  <si>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</si>
  <si>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общего образования)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</si>
  <si>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</si>
  <si>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волонтёрском движении (при реализации основного общего и (или) среднего общего образования)</t>
  </si>
  <si>
    <t>Наличие школьных военно-патриотических клубов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</si>
  <si>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</si>
  <si>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</si>
  <si>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</si>
  <si>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</si>
  <si>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</si>
  <si>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</si>
  <si>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</si>
  <si>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</si>
  <si>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</si>
  <si>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</si>
  <si>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</si>
  <si>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</si>
  <si>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</si>
  <si>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</si>
  <si>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</si>
  <si>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другие)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</si>
  <si>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</si>
  <si>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</si>
  <si>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</si>
  <si>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</si>
  <si>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</si>
  <si>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</si>
  <si>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</si>
  <si>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</si>
  <si>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6-11 классов в мероприятиях проекта «Билет в будущее»</t>
  </si>
  <si>
    <r>
      <t xml:space="preserve"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разработанном в субъекте РФ)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</si>
  <si>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Определение ответственного за реализацию профориентационной деятельности (в должности не ниже заместителя директора)</t>
  </si>
  <si>
    <t>Участие обучающихся в чемпионатах по профессиональному мастерству, в том числе для обучающихся с инвалидностью, включая фестиваль "Знакомство с профессией" в рамках чемпионатов "Абилимпикс"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</si>
  <si>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</si>
  <si>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</si>
  <si>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</si>
  <si>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</si>
  <si>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</si>
  <si>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</si>
  <si>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</si>
  <si>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</si>
  <si>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</si>
  <si>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</si>
  <si>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</si>
  <si>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</si>
  <si>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</si>
  <si>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</si>
  <si>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</si>
  <si>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</si>
  <si>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Наличие методических объединений / кафедр/ методических советов классных руководителей</t>
  </si>
  <si>
    <t>Охват учителей диагностикой профессиональных компетенций (федеральной, региональной, самодиагностикой)</t>
  </si>
  <si>
    <t>Доля учителей, для которых по результатам диагностики разработаны индивидуальные образовательные маршруты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</si>
  <si>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</si>
  <si>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</si>
  <si>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</si>
  <si>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Участие педагогов в конкурсном движении</t>
  </si>
  <si>
    <t>Наличие среди педагогов победителей и призеров конкурсов</t>
  </si>
  <si>
    <r>
      <t xml:space="preserve">Развитие системы наставничества (положение о наставничестве, дорожная карта о его реализации, приказы) </t>
    </r>
    <r>
      <rPr>
        <b/>
        <sz val="10"/>
        <color theme="1"/>
        <rFont val="Calibri"/>
        <family val="2"/>
        <charset val="204"/>
        <scheme val="minor"/>
      </rPr>
      <t>(критический показатель)</t>
    </r>
  </si>
  <si>
    <r>
      <t xml:space="preserve">Наличие методических объединений/ кафедр/ методических советов учителей </t>
    </r>
    <r>
      <rPr>
        <b/>
        <sz val="10"/>
        <color theme="1"/>
        <rFont val="Calibri"/>
        <family val="2"/>
        <charset val="204"/>
        <scheme val="minor"/>
      </rPr>
      <t>(критический показатель)</t>
    </r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</si>
  <si>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0"/>
        <color theme="1"/>
        <rFont val="Calibri"/>
        <family val="2"/>
        <charset val="204"/>
        <scheme val="minor"/>
      </rPr>
      <t>(критический показатель)</t>
    </r>
  </si>
  <si>
    <t>Дополнительное профессиональное образование учителей биологии, информатики, (математики, физики, , химии по программам, направленным на формирование у обучающихся общеобразовательных организаций навыков, необходимых для обеспечения технологического суверенитета Российской Федерации (за три последних года)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</si>
  <si>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</si>
  <si>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</si>
  <si>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</si>
  <si>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</si>
  <si>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</si>
  <si>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</si>
  <si>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</si>
  <si>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</si>
  <si>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</si>
  <si>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</si>
  <si>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</si>
  <si>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</si>
  <si>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</si>
  <si>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r>
      <t xml:space="preserve">Наличие в общеобразовательной организации педагога-психолога (по основному месту работы (штатного), внешнего совместителя или привлеченного в рамках сетевого взаимодействия)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</si>
  <si>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</si>
  <si>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Наличие локальных актов по организации психолого-педагогического сопровождения участников образовательных отношений</t>
  </si>
  <si>
    <t>Наличие в  общеобразовательной организации социального педагога</t>
  </si>
  <si>
    <t>Наличие в штате общеобразовательной организации учителя-дефектолога (по основному месту работы (штатного), внешнего совместителя или привлеченного в рамках сетевого взаимодействия), требования к квалификации которого соответствуют профессиональному стандарту "Педагог-дефектолог"</t>
  </si>
  <si>
    <t>Наличие в штате общеобразовательной организации учителя-логопеда (по основному месту работы (штатного), внешнего совместителя или привлеченного в рамках сетевого взаимодействия), требования к квалификации которого соответствуют профессиональному стандарту "Педагог-дефектолог"</t>
  </si>
  <si>
    <t>Наличие в организации отдельного кабинета педагога-психолога</t>
  </si>
  <si>
    <r>
  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</si>
  <si>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Формирование психологически благоприятного школьного пространства для обучающихся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</si>
  <si>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</si>
  <si>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</si>
  <si>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Профилактика травли в образовательной среде</t>
  </si>
  <si>
    <t>Профилактика девиантного поведения обучающихся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</si>
  <si>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</si>
  <si>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</si>
  <si>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</si>
  <si>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</si>
  <si>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</si>
  <si>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</si>
  <si>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</si>
  <si>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</si>
  <si>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</si>
  <si>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</si>
  <si>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</si>
  <si>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</si>
  <si>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r>
      <t xml:space="preserve">Наличие локальных актов (ЛА) образовательной организации, регламентирующих ограничения использования мобильных телефонов обучающимися </t>
    </r>
    <r>
      <rPr>
        <b/>
        <sz val="10"/>
        <color theme="1"/>
        <rFont val="Calibri"/>
        <family val="2"/>
        <charset val="204"/>
        <scheme val="minor"/>
      </rPr>
      <t xml:space="preserve"> ("критический показатель")</t>
    </r>
  </si>
  <si>
    <r>
      <t xml:space="preserve">Подключение образовательной организации к высокоскоростному интернету 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</si>
  <si>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Предоставление безопасного доступа к информационно-коммуникационной сети Интернет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</si>
  <si>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Оснащение образовательной организации IT-оборудованием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</si>
  <si>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системы управления образовательной организацией</t>
  </si>
  <si>
    <t>Наличие в образовательной организации пространства для учебных и неучебных занятий, творческих дел</t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</si>
  <si>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</si>
  <si>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r>
      <t xml:space="preserve">Информационно-коммуникационная образовательная платформа «Сферум» </t>
    </r>
    <r>
      <rPr>
        <b/>
        <sz val="10"/>
        <color theme="1"/>
        <rFont val="Calibri"/>
        <family val="2"/>
        <charset val="204"/>
        <scheme val="minor"/>
      </rPr>
      <t>("критический показатель")</t>
    </r>
  </si>
  <si>
    <t>Функционирование школьного информационно-библиотечного  центра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</si>
  <si>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организации.</t>
  </si>
  <si>
    <t>Функционирование Управляющего совета образовательной организации</t>
  </si>
  <si>
    <t>Реализация модели "Школа полного дня" на основе интеграции урочной и внеурочной деятельности обучающихся, программ дополнительного образования детей, включая пребывание в групах продленного дня</t>
  </si>
  <si>
    <t>Общеобразовательные школы/не коррекционные</t>
  </si>
  <si>
    <t>Общеобразовательные школы / Коррекционные школы</t>
  </si>
  <si>
    <t>НОО</t>
  </si>
  <si>
    <t>ООО</t>
  </si>
  <si>
    <t>СОО</t>
  </si>
  <si>
    <t>Кор</t>
  </si>
  <si>
    <t>ОВЗ</t>
  </si>
  <si>
    <t>Критический</t>
  </si>
  <si>
    <t>нет ОВЗ</t>
  </si>
  <si>
    <t>№</t>
  </si>
  <si>
    <t>Вопрос</t>
  </si>
  <si>
    <t>Реализация учебно-исследовательской и проектной деятельности</t>
  </si>
  <si>
    <t>Реализация учебных планов одного или нескольких профилей обучения, предоставление обучающимся возможности формирования индивидуальных учебных планов</t>
  </si>
  <si>
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</si>
  <si>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Реализация и соблюдение требований локального акта, регламентирующего внутреннюю систему оценки качества образования</t>
  </si>
  <si>
    <t>Реализация рабочих программ курсов внеурочной деятельности, в том числе курса «Разговоры о важном»</t>
  </si>
  <si>
    <t>Обеспечение бесплатным, горячим питанием учащихся начальных классов</t>
  </si>
  <si>
    <t>Организация просветительской деятельности, направленной на формирование здорового образа жизни (ЗОЖ), профилактика табакокурения, употребления алкоголя и наркотических средств</t>
  </si>
  <si>
    <t>Доля обучающихся, охваченных дополнительным образованием, реализуемым общеобразовательной организацией, в общей численности обучающихся</t>
  </si>
  <si>
    <t>Использование государственных символов при обучении и воспитании</t>
  </si>
  <si>
    <t>Реализация рабочей программы воспитания, в том числе для обучающихся с ОВЗ</t>
  </si>
  <si>
    <t>Реализация календарного плана воспитательной работы</t>
  </si>
  <si>
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разработанном в субъекте РФ)</t>
  </si>
  <si>
    <t>Наличие в общеобразовательной организации педагога-психолога (по основному месту работы (штатного), внешнего совместителя или привлеченного в рамках сетевого взаимодействия)</t>
  </si>
  <si>
    <t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</t>
  </si>
  <si>
    <t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</t>
  </si>
  <si>
    <t xml:space="preserve">Наличие локальных актов (ЛА) образовательной организации, регламентирующих ограничения использования мобильных телефонов обучающимися </t>
  </si>
  <si>
    <t xml:space="preserve">Подключение образовательной организации к высокоскоростному интернету </t>
  </si>
  <si>
    <t>Предоставление безопасного доступа к информационно-коммуникационной сети Интернет</t>
  </si>
  <si>
    <t>Использование федеральной государственной информационной системы «Моя школа», в том числе верифицированного цифрового образовательного контента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</si>
  <si>
    <t>Информационно-коммуникационная образовательная платформа «Сферум»</t>
  </si>
  <si>
    <t>Реализация федеральных рабочих программ по учебным предметам (1-11 классы)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</si>
  <si>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</si>
  <si>
    <t>Развитие системы наставничества (положение о наставничестве, дорожная карта о его реализации, приказы)</t>
  </si>
  <si>
    <t>Наличие методических объединений/ кафедр/ методических советов учителей</t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</si>
  <si>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</si>
  <si>
    <t>Ответ</t>
  </si>
  <si>
    <t>Балл</t>
  </si>
  <si>
    <t>ИНН</t>
  </si>
  <si>
    <t>Муниципалитет</t>
  </si>
  <si>
    <t>ОО</t>
  </si>
  <si>
    <t>Ведомство</t>
  </si>
  <si>
    <t>Всего</t>
  </si>
  <si>
    <t>Челябинский ГО</t>
  </si>
  <si>
    <t>МАОУ "СОШ № 104 г. Челябинска"</t>
  </si>
  <si>
    <t>МинОбр</t>
  </si>
  <si>
    <t>МБОУ "СОШ № 109 г. Челябинска"</t>
  </si>
  <si>
    <t>МАОУ "СОШ № 124 г. Челябинска"</t>
  </si>
  <si>
    <t>МБОУ "СОШ № 129 г. Челябинска"</t>
  </si>
  <si>
    <t>МБОУ "СОШ № 150 г. Челябинска"</t>
  </si>
  <si>
    <t>МБОУ "СОШ № 151 г. Челябинска"</t>
  </si>
  <si>
    <t>МАОУ "СОШ № 154 г. Челябинска"</t>
  </si>
  <si>
    <t>МАОУ "СОШ № 21 г. Челябинска"</t>
  </si>
  <si>
    <t>МАОУ "Гимназия № 23 г. Челябинска"</t>
  </si>
  <si>
    <t>МАОУ "СОШ № 25 г. Челябинска"</t>
  </si>
  <si>
    <t>МАОУ "СОШ № 36 г. Челябинска"</t>
  </si>
  <si>
    <t>МАОУ "СОШ № 5 г. Челябинска"</t>
  </si>
  <si>
    <t>МАОУ "СОШ № 50 г. Челябинска"</t>
  </si>
  <si>
    <t>МБОУ "СОШ № 54 г. Челябинска"</t>
  </si>
  <si>
    <t>МАОУ "СОШ № 6 г. Челябинска"</t>
  </si>
  <si>
    <t>МБОУ "С(К)ОШ № 7 г. Челябинска"</t>
  </si>
  <si>
    <t>МАОУ "СОШ № 78 г. Челябинска"</t>
  </si>
  <si>
    <t>МАОУ "Лицей № 97 г. Челябинска"</t>
  </si>
  <si>
    <t>МБОУ "С(К)ОШ № 11 г. Челябинска"</t>
  </si>
  <si>
    <t>МАОУ «ОЦ «НЬЮТОН» г. Челябинска»</t>
  </si>
  <si>
    <t>МАОУ "ОЦ № 1 г. Челябинска"</t>
  </si>
  <si>
    <t>МАОУ "ОЦ № 7 Г. Челябинска"</t>
  </si>
  <si>
    <t>МБОУ "Лицей № 11 г. Челябинска"</t>
  </si>
  <si>
    <t>МБОУ "ФМЛ № 31 г. Челябинска"</t>
  </si>
  <si>
    <t>МБОУ "Школа-интернат спортивного профиля г. Челябинска"</t>
  </si>
  <si>
    <t>МБОУ "СОШ № 115 г. Челябинска"</t>
  </si>
  <si>
    <t>МАОУ "СОШ № 118 г. Челябинска"</t>
  </si>
  <si>
    <t>МБОУ "СОШ № 12 г. Челябинска"</t>
  </si>
  <si>
    <t>МАОУ "СОШ № 13 г. Челябинска"</t>
  </si>
  <si>
    <t>МАОУ "СОШ № 137 г. Челябинска"</t>
  </si>
  <si>
    <t>МАОУ "СОШ № 152 г. Челябинска"</t>
  </si>
  <si>
    <t>МБОУ "СОШ № 22 г. Челябинска"</t>
  </si>
  <si>
    <t>МАОУ "Гимназия № 26 г. Челябинска"</t>
  </si>
  <si>
    <t>МБОУ "СОШ № 28 г. Челябинска"</t>
  </si>
  <si>
    <t>МБОУ "СОШ № 3 г. Челябинска"</t>
  </si>
  <si>
    <t>МАОУ "Лицей № 35 г. Челябинска"</t>
  </si>
  <si>
    <t>МБОУ "СОШ №4 г. Челябинска"</t>
  </si>
  <si>
    <t>МАОУ "СОШ № 41 г. Челябинска"</t>
  </si>
  <si>
    <t>МБОУ "СОШ № 45 г. Челябинска"</t>
  </si>
  <si>
    <t>МБОУ "С(К)ОШ № 72 г. Челябинска"</t>
  </si>
  <si>
    <t>МБОУ "СОШ № 89 г. Челябинска"</t>
  </si>
  <si>
    <t>МАОУ "Гимназия № 93 г. Челябинска"</t>
  </si>
  <si>
    <t>МАОУ "Академический лицей № 95 г. Челябинска"</t>
  </si>
  <si>
    <t>МАОУ "Образовательный центр № 2 г. Челябинска"</t>
  </si>
  <si>
    <t>МАОУ "ОЦ № 5 г. Челябинска"</t>
  </si>
  <si>
    <t>МАОУ "Гимназия № 100 г. Челябинска"</t>
  </si>
  <si>
    <t>МАОУ "СОШ № 108 г. Челябинска"</t>
  </si>
  <si>
    <t>МАОУ "СОШ № 130 г. Челябинска"</t>
  </si>
  <si>
    <t>МБОУ "СОШ № 146 г. Челябинска"</t>
  </si>
  <si>
    <t>МБОУ "СОШ № 32 г. Челябинска"</t>
  </si>
  <si>
    <t>МАОУ "Лицей № 37 г. Челябинска"</t>
  </si>
  <si>
    <t>МАОУ "СОШ № 46 г. Челябинска"</t>
  </si>
  <si>
    <t>МАОУ "СОШ № 47 г. Челябинска"</t>
  </si>
  <si>
    <t>МБОУ "СОШ № 51 г. Челябинска"</t>
  </si>
  <si>
    <t>МБОУ "СОШ № 55 г. Челябинска"</t>
  </si>
  <si>
    <t>МБОУ "С(К)ОШ № 60 г. Челябинска"</t>
  </si>
  <si>
    <t>МБОУ "СОШ № 68 г. Челябинска"</t>
  </si>
  <si>
    <t>МБОУ "СОШ № 75 г. Челябинска"</t>
  </si>
  <si>
    <t>МАОУ "Гимназия № 76 г. Челябинска"</t>
  </si>
  <si>
    <t>МАОУ "Лицей № 77 г. Челябинска"</t>
  </si>
  <si>
    <t>МБОУ "СОШ № 99 г. Челябинска"</t>
  </si>
  <si>
    <t>МБОУ "СОШ № 103 г. Челябинска"</t>
  </si>
  <si>
    <t>МБОУ "СОШ № 141 г. Челябинска"</t>
  </si>
  <si>
    <t>МАОУ "СОШ № 24 г. Челябинска"</t>
  </si>
  <si>
    <t>МБОУ "СОШ № 33 г. Челябинска"</t>
  </si>
  <si>
    <t>МБОУ "СОШ № 42 г. Челябинска"</t>
  </si>
  <si>
    <t>МБОУ "СОШ № 61 г. Челябинска"</t>
  </si>
  <si>
    <t>МБОУ "СОШ № 70 г. Челябинска"</t>
  </si>
  <si>
    <t>МБОУ "СОШ № 71 г. Челябинска"</t>
  </si>
  <si>
    <t>МАОУ "СОШ № 73 г. Челябинска"</t>
  </si>
  <si>
    <t>МАОУ "СОШ № 74 г. Челябинска"</t>
  </si>
  <si>
    <t>МАОУ "СОШ № 91 г. Челябинска"</t>
  </si>
  <si>
    <t>МБОУ "СОШ № 92 г. Челябинска"</t>
  </si>
  <si>
    <t>МАОУ "Гимназия № 96 г. Челябинска"</t>
  </si>
  <si>
    <t>МБОУ "СОШ № 140 г. Челябинска"</t>
  </si>
  <si>
    <t>МАОУ "Лицей № 82 г. Челябинска"</t>
  </si>
  <si>
    <t>МАОУ "СОШ № 14 г. Челябинска"</t>
  </si>
  <si>
    <t>МБОУ "С(К)ОШ № 57 г. Челябинска"</t>
  </si>
  <si>
    <t>МБОУ "Лицей № 88 г. Челябинска"</t>
  </si>
  <si>
    <t>МБОУ "Школа-интернат № 10 г. Челябинска"</t>
  </si>
  <si>
    <t>МБОУ "СШИ №3 г. Челябинска"</t>
  </si>
  <si>
    <t>МАОУ "СОШ № 94 г. Челябинска"</t>
  </si>
  <si>
    <t>МБОУ "СОШ № 105 г. Челябинска"</t>
  </si>
  <si>
    <t>МБОУ "ООШ № 110 г. Челябинска"</t>
  </si>
  <si>
    <t>МБОУ "С(К)ОШИ № 12 г. Челябинска"</t>
  </si>
  <si>
    <t>МБОУ "СОШ № 121 г. Челябинска"</t>
  </si>
  <si>
    <t>МБОУ "СОШ № 131 г. Челябинска"</t>
  </si>
  <si>
    <t>МАОУ "Лицей № 142 г. Челябинска"</t>
  </si>
  <si>
    <t>МБОУ "СОШ № 144 г. Челябинска"</t>
  </si>
  <si>
    <t>МАОУ "СОШ № 145 г. Челябинска"</t>
  </si>
  <si>
    <t>МАОУ "СОШ № 15 г. Челябинска"</t>
  </si>
  <si>
    <t>МБОУ "СОШ № 17 г. Челябинска"</t>
  </si>
  <si>
    <t>МАОУ "СОШ № 43 г. Челябинска"</t>
  </si>
  <si>
    <t>МАОУ "СОШ № 53 г. Челябинска"</t>
  </si>
  <si>
    <t>МАОУ "СОШ № 56 г. Челябинска"</t>
  </si>
  <si>
    <t>МБОУ "СОШ № 58 г. Челябинска"</t>
  </si>
  <si>
    <t>МAОУ "Гимназия № 80 г. Челябинска"</t>
  </si>
  <si>
    <t>МБОУ "С(К)ОШ № 83 г. Челябинска"</t>
  </si>
  <si>
    <t>МАОУ "СОШ № 98 г. Челябинска"</t>
  </si>
  <si>
    <t>МАОУ "Лицей № 102 г. Челябинска"</t>
  </si>
  <si>
    <t>МБОУ "СОШ № 106 г. Челябинска"</t>
  </si>
  <si>
    <t>МБОУ "СОШ № 107 г. Челябинска"</t>
  </si>
  <si>
    <t>МАОУ "СОШ № 112 г. Челябинска"</t>
  </si>
  <si>
    <t>МБОУ "СОШ № 116 г. Челябинска"</t>
  </si>
  <si>
    <t>МБОУ "С(К)ОШ № 119 г. Челябинска"</t>
  </si>
  <si>
    <t>МБОУ "Лицей № 120 г. Челябинска"</t>
  </si>
  <si>
    <t>МАОУ "СОШ № 155 г. Челябинска"</t>
  </si>
  <si>
    <t>МБОУ "СОШ № 19 г. Челябинска"</t>
  </si>
  <si>
    <t>МБОУ "СОШ № 39 г. Челябинска"</t>
  </si>
  <si>
    <t>МБОУ "Гимназия № 48 г. Челябинска"</t>
  </si>
  <si>
    <t>МАОУ "СОШ № 59 г. Челябинска"</t>
  </si>
  <si>
    <t>МАОУ "СОШ № 62 г. Челябинска"</t>
  </si>
  <si>
    <t>МБОУ "СОШ № 81 г. Челябинска"</t>
  </si>
  <si>
    <t>МАОУ "СОШ № 84 г. Челябинска"</t>
  </si>
  <si>
    <t>МБОУ "СОШ № 86 г. Челябинска"</t>
  </si>
  <si>
    <t>МБОУ "ОЦ № 3"</t>
  </si>
  <si>
    <t>МБОУ "Гимназия №1 г.Челябинска"</t>
  </si>
  <si>
    <t>МБОУ "Гимназия № 10 г. Челябинска"</t>
  </si>
  <si>
    <t>МБОУ "С(К)ОШ № 127 г. Челябинска"</t>
  </si>
  <si>
    <t>МАОУ "СОШ № 138 г. Челябинска"</t>
  </si>
  <si>
    <t>МАОУ "СОШ № 147 г. Челябинска"</t>
  </si>
  <si>
    <t>МАОУ "МЛ № 148 г. Челябинска"</t>
  </si>
  <si>
    <t>МАОУ "СОШ № 153 г. Челябинска"</t>
  </si>
  <si>
    <t>МАОУ "СОШ № 30 г. Челябинска"</t>
  </si>
  <si>
    <t>МБОУ "Гимназия № 63 г. Челябинска"</t>
  </si>
  <si>
    <t>МАОУ "Лицей № 67 г. Челябинска"</t>
  </si>
  <si>
    <t>МАОУ "СОШ № 8 г. Челябинска"</t>
  </si>
  <si>
    <t>МБОУ "Прогимназия № 90 г. Челябинска"</t>
  </si>
  <si>
    <t>МБОУ "Школа-интернат № 4 г. Челябинска"</t>
  </si>
  <si>
    <t>Агаповский МР</t>
  </si>
  <si>
    <t>МОУ "Аблязовская НОШ имени Бикмаметова И.И."</t>
  </si>
  <si>
    <t>МОУ "Агаповская СОШ №1 имени П.А.Скачкова"</t>
  </si>
  <si>
    <t>МОУ "Агаповская СОШ №2"</t>
  </si>
  <si>
    <t>МОУ "Буранная НОШ"</t>
  </si>
  <si>
    <t>МОУ "Буранная СОШ имени В.М. Волынцева"</t>
  </si>
  <si>
    <t>МОУ "Верхнекизильская ООШ"</t>
  </si>
  <si>
    <t>МОУ "Гумбейская НОШ им. Долгушиной М.И."</t>
  </si>
  <si>
    <t>МОУ "Желтинская СОШ"</t>
  </si>
  <si>
    <t>МОУ "Магнитная СОШ"</t>
  </si>
  <si>
    <t>МОУ "Наваринская НОШ им. Прокопьева С.Н."</t>
  </si>
  <si>
    <t>МОУ "Наровчатская СОШ"</t>
  </si>
  <si>
    <t>МОУ "Новобурановская школа"</t>
  </si>
  <si>
    <t>МОУ "Новоянгельская ООШ"</t>
  </si>
  <si>
    <t>МОУ "Первомайская СОШ"</t>
  </si>
  <si>
    <t>МОУ "Приморская СОШ"</t>
  </si>
  <si>
    <t>МОУ "Ржавская СОШ"</t>
  </si>
  <si>
    <t>МОУ "Светлогорская СОШ"</t>
  </si>
  <si>
    <t>МОУ "Черниговская СОШ"</t>
  </si>
  <si>
    <t>МОУ "Элеваторская НОШ"</t>
  </si>
  <si>
    <t>МОУ "Янгельская СОШ им. Филатова А.К."</t>
  </si>
  <si>
    <t>Аргаяшский МР</t>
  </si>
  <si>
    <t>МОУ Кузнецкая СОШ</t>
  </si>
  <si>
    <t>МОУ Аргаяшская СОШ 2</t>
  </si>
  <si>
    <t>МОУ Березовская СОШ</t>
  </si>
  <si>
    <t>МОУ «Аязгуловская ОШ»</t>
  </si>
  <si>
    <t>МОУ "Начальная школа-детский сад" № 26 д.Камышевка</t>
  </si>
  <si>
    <t>МОУ "Метелевская СШ"</t>
  </si>
  <si>
    <t>МОУ Губернская ООШ</t>
  </si>
  <si>
    <t>МОУ Акбашевская СОШ</t>
  </si>
  <si>
    <t>МОУ Кузяшевская СОШ</t>
  </si>
  <si>
    <t>МОУ Байрамгуловская СОШ</t>
  </si>
  <si>
    <t>МОУ "Начальная школа-детский сад" № 24 д.Куянбаева</t>
  </si>
  <si>
    <t>МОУ Аргаяшская СОШ №1</t>
  </si>
  <si>
    <t>МОУ Байгазинская СОШ</t>
  </si>
  <si>
    <t>МОУ Краснооктябрьская СОШ</t>
  </si>
  <si>
    <t>МОУ Кулуевская СОШ</t>
  </si>
  <si>
    <t>МОУ "Курмановская СОШ"</t>
  </si>
  <si>
    <t>МКОУ "Школа-интернат" д. Березовка</t>
  </si>
  <si>
    <t>МОУ Ново-Соболевская ОШ</t>
  </si>
  <si>
    <t>МОУ Дербишевская СОШ</t>
  </si>
  <si>
    <t>МОУ Бажикаевская СОШ</t>
  </si>
  <si>
    <t>МОУ Куйсаринская ООШ</t>
  </si>
  <si>
    <t>МОУ Яраткуловская СШ</t>
  </si>
  <si>
    <t>МОУ "Начальная школа-детский сад" д. С. Соболева</t>
  </si>
  <si>
    <t>МОУ Худайбердинская СШ</t>
  </si>
  <si>
    <t>Ашинский МР</t>
  </si>
  <si>
    <t>МКОУ "СОШ №2" города Аши</t>
  </si>
  <si>
    <t>МКОУ "СОШ №26" рабочего поселка Кропачево</t>
  </si>
  <si>
    <t>МКОУ СОШ п. Ук</t>
  </si>
  <si>
    <t>МКОУ "СОШ № 9 г. Аши" (с профессиональным обучением)</t>
  </si>
  <si>
    <t>МКОУ "СОШ № 1" г. Миньяра</t>
  </si>
  <si>
    <t>МКОУ "СОШ № 1" г.Сим</t>
  </si>
  <si>
    <t>МКОУ "СОШ №3" г. Аши</t>
  </si>
  <si>
    <t>МКОУ "СОШ № 7" г. Аши</t>
  </si>
  <si>
    <t>МКОУ "СОШ №2" города Сим</t>
  </si>
  <si>
    <t>МКОУ "СОШ № 4 им. Героя России Конопелькина Е.Н." г. Аши</t>
  </si>
  <si>
    <t>МКОУ "СОШ № 4" г. Миньяра</t>
  </si>
  <si>
    <t>МКОУ "Школа-интернат № 5 г. Аши"</t>
  </si>
  <si>
    <t>Брединский МР</t>
  </si>
  <si>
    <t>МКОУ "Калининская СОШ"</t>
  </si>
  <si>
    <t>МКОУ "Андреевская СОШ"</t>
  </si>
  <si>
    <t>МКОУ "Атамановская ООШ"</t>
  </si>
  <si>
    <t>МКОУ "Брединская ООШ №5"</t>
  </si>
  <si>
    <t>МКОУ "Боровская СОШ имени Героя России Тимура Ибрагимова"</t>
  </si>
  <si>
    <t>МКОУ "Брединская СОШ №1"</t>
  </si>
  <si>
    <t>МКОУ "Брединская СОШ №4"</t>
  </si>
  <si>
    <t>МКОУ "Павловская СОШ"</t>
  </si>
  <si>
    <t>МКОУ "Княженская СОШ"</t>
  </si>
  <si>
    <t>МКОУ "Комсомольская СОШ"</t>
  </si>
  <si>
    <t>МКОУ "Наследницкая СОШ им. воина -интернационалиста Виктора Свеженцева"</t>
  </si>
  <si>
    <t>МКОУ "Рымникская СОШ"</t>
  </si>
  <si>
    <t>Варненский МР</t>
  </si>
  <si>
    <t>МОУ СОШ п.Арчаглы-Аят</t>
  </si>
  <si>
    <t>МОУ "ООШ" с. Александровки</t>
  </si>
  <si>
    <t>МОУ СОШ с.Алексеевки</t>
  </si>
  <si>
    <t>МОУ СОШ с.Бородиновка</t>
  </si>
  <si>
    <t>МОУ "Гимназия им. К. Орфа" с. Варны</t>
  </si>
  <si>
    <t>МОУ НОШ п. Дружный</t>
  </si>
  <si>
    <t>МОУ СОШ с.Катенино</t>
  </si>
  <si>
    <t>МОУ СОШ п. Красный Октябрь</t>
  </si>
  <si>
    <t>МОУ СОШ с. Кулевчи</t>
  </si>
  <si>
    <t>МОУ СОШ с. Лейпциг</t>
  </si>
  <si>
    <t>МОУ "СОШ" с. Николаевка</t>
  </si>
  <si>
    <t>МОУ "СОШ" п. Новый Урал</t>
  </si>
  <si>
    <t>МОУ СОШ п. Новопокровка</t>
  </si>
  <si>
    <t>МОУ СОШ с.Толсты</t>
  </si>
  <si>
    <t>МОУ СОШ №1 с. Варны</t>
  </si>
  <si>
    <t>МОУ СОШ №2 с. Варны</t>
  </si>
  <si>
    <t>Верхнеуральский МР</t>
  </si>
  <si>
    <t>МОУ "Бабарыкинская СОШ"</t>
  </si>
  <si>
    <t>МОУ"Сурменевская СОШ"</t>
  </si>
  <si>
    <t>МОУ Карагайская СОШ</t>
  </si>
  <si>
    <t>МОУ Кирсинская СОШ</t>
  </si>
  <si>
    <t>МОУ" Краснинская CОШ"</t>
  </si>
  <si>
    <t>МОУ "Петропавловская СОШ"</t>
  </si>
  <si>
    <t>МОУ " Межозерная ООШ"</t>
  </si>
  <si>
    <t>МОУ Межозерная СОШ</t>
  </si>
  <si>
    <t>МОУ "Форштадтская ООШ"</t>
  </si>
  <si>
    <t>МОУ "Смеловская СОШ"</t>
  </si>
  <si>
    <t>МОУ "СОШ № 1 г. Верхнеуральска"</t>
  </si>
  <si>
    <t>МОУ "СОШ №2 г. Верхнеуральска"</t>
  </si>
  <si>
    <t>МОУ Спасская СОШ</t>
  </si>
  <si>
    <t>МОУ Степнинская СОШ</t>
  </si>
  <si>
    <t>МОУ "Сухтелинская ООШ"</t>
  </si>
  <si>
    <t>МОУ "Урлядинская ООШ"</t>
  </si>
  <si>
    <t>МОУ Эстонская ООШ</t>
  </si>
  <si>
    <t>Еткульский МР</t>
  </si>
  <si>
    <t>МБОУ «Коелгинская СОШ имени С.В.Хохрякова»</t>
  </si>
  <si>
    <t>МКОУ "Лебедёвская ООШ"</t>
  </si>
  <si>
    <t>МКОУ «Еманжелинская СОШ»</t>
  </si>
  <si>
    <t>МБОУ "Еткульская СОШ"</t>
  </si>
  <si>
    <t>МКОУ «Каратабанская СОШ»</t>
  </si>
  <si>
    <t>МКОУ «Новобатуринская СОШ»</t>
  </si>
  <si>
    <t>МБОУ Селезянская СОШ</t>
  </si>
  <si>
    <t>МКОУ «Таяндинская СОШ»</t>
  </si>
  <si>
    <t>МКОУ "Белоносовская СОШ"</t>
  </si>
  <si>
    <t>МКОУ «Белоусовская ООШ»</t>
  </si>
  <si>
    <t>МКОУ«Еманжелинская С(К)ОШ»</t>
  </si>
  <si>
    <t>МКОУ «Печёнкинская начальная школа»</t>
  </si>
  <si>
    <t>МКОУ «Пискловская ООШ»</t>
  </si>
  <si>
    <t>МКОУ «Погорельская начальная школа»</t>
  </si>
  <si>
    <t>МКОУ «Потаповская ООШ»</t>
  </si>
  <si>
    <t>МКОУ «Приозерная НОШ»</t>
  </si>
  <si>
    <t>МКОУ «Шибаевская ООШ»</t>
  </si>
  <si>
    <t>Еманжелинский МР</t>
  </si>
  <si>
    <t>МБОУ "СОШ № 14"</t>
  </si>
  <si>
    <t>МБОУ "СОШ № 3"</t>
  </si>
  <si>
    <t>МБОУ "СОШ № 5"</t>
  </si>
  <si>
    <t>МБОУ "СОШ № 9"</t>
  </si>
  <si>
    <t>МБОУ "СОШ № 4"</t>
  </si>
  <si>
    <t>МБОУ "СОШ № 2"</t>
  </si>
  <si>
    <t>МБОУ "СОШ № 11"</t>
  </si>
  <si>
    <t>МБОУ "СОШ № 15"</t>
  </si>
  <si>
    <t>МБОУ "СОШ № 16"</t>
  </si>
  <si>
    <t>Карталинский МР</t>
  </si>
  <si>
    <t>МОУ "СОШ № 45"</t>
  </si>
  <si>
    <t>МОУ СОШ №17</t>
  </si>
  <si>
    <t>МОУ Анненская СОШ</t>
  </si>
  <si>
    <t>МОУ Великопетровская СОШ</t>
  </si>
  <si>
    <t>МОУ Рассветинская СОШ</t>
  </si>
  <si>
    <t>МОУ Южно-Степная СОШ</t>
  </si>
  <si>
    <t>МОУ СОШ №1</t>
  </si>
  <si>
    <t>МОУ "Новокаолиновая СОШ"</t>
  </si>
  <si>
    <t>МОУ Еленинская СОШ</t>
  </si>
  <si>
    <t>МОУ Полтавская СОШ</t>
  </si>
  <si>
    <t>МОУ Варшавская СОШ</t>
  </si>
  <si>
    <t>МОУ Снежненская СОШ</t>
  </si>
  <si>
    <t>МОУ СОШ № 131</t>
  </si>
  <si>
    <t>МОУ "Неплюевская СОШ"</t>
  </si>
  <si>
    <t>Катав-Ивановский МР</t>
  </si>
  <si>
    <t>МОУ "СОШ №1 г. Катав-Ивановска"</t>
  </si>
  <si>
    <t>МОУ "ООШ №3 г. Юрюзань"</t>
  </si>
  <si>
    <t>МОУ "СОШ №2 г. Катав-Ивановска"</t>
  </si>
  <si>
    <t>МОУ "СОШ №2 г. Юрюзань"</t>
  </si>
  <si>
    <t>МОУ "ООШ №4 г. Катав-Ивановска"</t>
  </si>
  <si>
    <t>МОУ "ООШ №5 г. Катав-Ивановска"</t>
  </si>
  <si>
    <t>МОУ "СОШ с. Серпиевка"</t>
  </si>
  <si>
    <t>МОУ "Коррекционная школа-интернат г.Катав-Ивановска"</t>
  </si>
  <si>
    <t>МОУ "СОШ №1 г. Юрюзань"</t>
  </si>
  <si>
    <t>МОУ "ООШ №2 г. Юрюзань"</t>
  </si>
  <si>
    <t>Каслинский МР</t>
  </si>
  <si>
    <t>МОУ Багарякская СОШ</t>
  </si>
  <si>
    <t>МОУ "Береговская СОШ"</t>
  </si>
  <si>
    <t>МОУ "Булзинская ООШ"</t>
  </si>
  <si>
    <t>МОУ "Воздвиженская СОШ № 36"</t>
  </si>
  <si>
    <t>МОУ "Григорьевская ООШ"</t>
  </si>
  <si>
    <t>МОУ "Каслинская ООШ №25"</t>
  </si>
  <si>
    <t>МОУ Каслинская СОШ №27</t>
  </si>
  <si>
    <t>МОУ"Шабуровская СОШ"</t>
  </si>
  <si>
    <t>МОУ «Маукская ООШ №35»</t>
  </si>
  <si>
    <t>МОУ "Огнёвская СОШ"</t>
  </si>
  <si>
    <t>МОУ "Вишневогорская СОШ №37"</t>
  </si>
  <si>
    <t>МОУ "Тюбукская СОШ № 3"</t>
  </si>
  <si>
    <t>МОУ Каслинская СОШ №24</t>
  </si>
  <si>
    <t>Кизильский МР</t>
  </si>
  <si>
    <t>МОУ «Богдановская школа»</t>
  </si>
  <si>
    <t>МОУ «Гранитная школа»</t>
  </si>
  <si>
    <t>МОУ "Зингейская школа"</t>
  </si>
  <si>
    <t>МОУ «Измайловская школа»</t>
  </si>
  <si>
    <t>МОУ «Карабулакская школа»</t>
  </si>
  <si>
    <t>МОУ "Кацбахская школа"</t>
  </si>
  <si>
    <t>МОУ «Кизильская школа №1»</t>
  </si>
  <si>
    <t>МОУ «Кизильская школа № 2»</t>
  </si>
  <si>
    <t>МОУ "Новопокровская школа"</t>
  </si>
  <si>
    <t>МОУ «Обручевская школа»</t>
  </si>
  <si>
    <t>МОУ «Полоцкая школа»</t>
  </si>
  <si>
    <t>МОУ «Путьоктябрьская школа»</t>
  </si>
  <si>
    <t>МОУ «Сыртинская школа»</t>
  </si>
  <si>
    <t>МОУ «Уральская школа»</t>
  </si>
  <si>
    <t>Коркинский МР</t>
  </si>
  <si>
    <t>МБОУ "СОШ №1 имени Героя России С. А. Кислова"</t>
  </si>
  <si>
    <t>МБОУ "ООШ №10"</t>
  </si>
  <si>
    <t>МБОУ «ООШ № 14»</t>
  </si>
  <si>
    <t>МКОУ "ООШ №19"</t>
  </si>
  <si>
    <t>МБОУ «ООШ № 22»</t>
  </si>
  <si>
    <t>МКОУ "ООШ № 26"</t>
  </si>
  <si>
    <t>МБОУ "СОШ №28"</t>
  </si>
  <si>
    <t>МБОУ «ООШ № 29»</t>
  </si>
  <si>
    <t>МБОУ "НОШ №3"</t>
  </si>
  <si>
    <t>МБОУ «ООШ № 4»</t>
  </si>
  <si>
    <t>МБОУ «НОШ № 7»</t>
  </si>
  <si>
    <t>МБОУ "ООШ №8"</t>
  </si>
  <si>
    <t>МБОУ "СОШ №9"</t>
  </si>
  <si>
    <t>МКОУ «ООШ для обучающихся с ОВЗ»</t>
  </si>
  <si>
    <t>Красноармейский МР</t>
  </si>
  <si>
    <t>МОУ «Алабугская СОШ»</t>
  </si>
  <si>
    <t>МОУ «Боровская начальная школа-детский сад»</t>
  </si>
  <si>
    <t>МОУ «Бродокалмакская СОШ»</t>
  </si>
  <si>
    <t>МОУ «Донгузловская СОШ»</t>
  </si>
  <si>
    <t>МОУ «Дубровская СОШ»</t>
  </si>
  <si>
    <t>МОУ «К-Соловьевская ООШ»</t>
  </si>
  <si>
    <t>МОУ «Канашевская СОШ»</t>
  </si>
  <si>
    <t>МОУ «Козыревская СОШ»</t>
  </si>
  <si>
    <t>МОУ «Лазурненская СОШ»</t>
  </si>
  <si>
    <t>МОУ «Миасская СОШ №1»</t>
  </si>
  <si>
    <t>МОУ «Миасская СОШ №2»</t>
  </si>
  <si>
    <t>МОУ «Октябрьская СОШ»</t>
  </si>
  <si>
    <t>МОУ «Петровская СОШ»</t>
  </si>
  <si>
    <t>МОУ «Родниковская ООШ»</t>
  </si>
  <si>
    <t>МОУ «Русскотеченская СОШ»</t>
  </si>
  <si>
    <t>МОУ "Сугоякская СОШ"</t>
  </si>
  <si>
    <t>МОУ «Сычевская ООШ»</t>
  </si>
  <si>
    <t>МОУ «Таукаевская ООШ»</t>
  </si>
  <si>
    <t>МОУ «Теренкульская ООШ»</t>
  </si>
  <si>
    <t>МОУ «Устьянцевская ООШ»</t>
  </si>
  <si>
    <t>МОУ «Фроловская ООШ»</t>
  </si>
  <si>
    <t>МОУ «Черкасовская начальная школа-детский сад»</t>
  </si>
  <si>
    <t>МОУ «Шумовская СОШ»</t>
  </si>
  <si>
    <t>МОУ «Якуповская ООШ»</t>
  </si>
  <si>
    <t>Кунашакский МР</t>
  </si>
  <si>
    <t>МБОУ "Тахталымская СОШ"</t>
  </si>
  <si>
    <t>МОУ "Борисовская ООШ"</t>
  </si>
  <si>
    <t>МКОУ "Буринская СОШ"</t>
  </si>
  <si>
    <t>МКОУ "Ибрагимовская ООШ"</t>
  </si>
  <si>
    <t>МКОУ "Карагайкульская ООШ"</t>
  </si>
  <si>
    <t>МКОУ "Кулужбаевская ООШ"</t>
  </si>
  <si>
    <t>МКОУ Кунашакская СОШ</t>
  </si>
  <si>
    <t>МКОУ "Курмановская СОШ"</t>
  </si>
  <si>
    <t>МКОУ "Куяшская СОШ"</t>
  </si>
  <si>
    <t>МОУ "Маякская ООШ"</t>
  </si>
  <si>
    <t>МОУ Аминевская ООШ</t>
  </si>
  <si>
    <t>МКОУ " СОШ п.Муслюмово ж-д.ст."</t>
  </si>
  <si>
    <t>МКОУ "Новобуринская СОШ"</t>
  </si>
  <si>
    <t>МКОУ Саринская СОШ</t>
  </si>
  <si>
    <t>МКОУ "Урукульская СОШ"</t>
  </si>
  <si>
    <t>МКОУ "Тюляковская ООШ"</t>
  </si>
  <si>
    <t>МКОУ "Усть-Багарякская СОШ"</t>
  </si>
  <si>
    <t>Кусинский МР</t>
  </si>
  <si>
    <t>МБОУ КОНШ-ДС</t>
  </si>
  <si>
    <t>МБОУ СОШ р.п. Магнитка</t>
  </si>
  <si>
    <t>МБОУ Петропавловская СОШ</t>
  </si>
  <si>
    <t>МБОУ СОШ № 8</t>
  </si>
  <si>
    <t>МБОУ СОШ № 9</t>
  </si>
  <si>
    <t>МБОУ "Злоказовская СОШ"</t>
  </si>
  <si>
    <t>МБОУ СОШ № 1 г.Куса</t>
  </si>
  <si>
    <t>МБОУ КОШИ р.п. Магнитка</t>
  </si>
  <si>
    <t>МБОУ Медведёвская СОШ</t>
  </si>
  <si>
    <t>Нагайбакский МР</t>
  </si>
  <si>
    <t>МОУ «Фершампенуазская СШ»</t>
  </si>
  <si>
    <t>МОУ «Арсинская СОШ»</t>
  </si>
  <si>
    <t>МОУ «Парижская СОШ»</t>
  </si>
  <si>
    <t>МОУ «Гумбейская СОШ»</t>
  </si>
  <si>
    <t>МОУ Куликовская СОШ</t>
  </si>
  <si>
    <t>МОУ «Балканская СОШ им. П.И. Сумина»</t>
  </si>
  <si>
    <t>МОУ «Кассельская СОШ»</t>
  </si>
  <si>
    <t>МОУ Красногорская СОШ</t>
  </si>
  <si>
    <t>МОУ Ново-Рассыпнянская СОШ</t>
  </si>
  <si>
    <t>МОУ «Остроленская СОШ»</t>
  </si>
  <si>
    <t>Нязепетровский МР</t>
  </si>
  <si>
    <t>МКОУ "Араслановская ООШ"</t>
  </si>
  <si>
    <t>МКОУ "Араслановская СОШ"</t>
  </si>
  <si>
    <t>МКОУ "Ункурдинская СОШ"</t>
  </si>
  <si>
    <t>МКОУ "Первомайская СОШ"</t>
  </si>
  <si>
    <t>МКОУ "Ситцевская СОШ"</t>
  </si>
  <si>
    <t>МКОУ СОШ №1 г. Нязепетровска</t>
  </si>
  <si>
    <t>МКОУ СОШ №2 г. Нязепетровска</t>
  </si>
  <si>
    <t>МКОУ СОШ №27 г. Нязепетровска</t>
  </si>
  <si>
    <t>МКОУ СОШ №3 г. Нязепетровска</t>
  </si>
  <si>
    <t>МКОУ "Шемахинская СОШ"</t>
  </si>
  <si>
    <t>Октябрьский МР</t>
  </si>
  <si>
    <t>МОУ «Каракульская СОШ»</t>
  </si>
  <si>
    <t>МОУ «Чудиновская СОШ»</t>
  </si>
  <si>
    <t>МОУ «Барсучанская СОШ»</t>
  </si>
  <si>
    <t>МОУ «Березовская ООШ»</t>
  </si>
  <si>
    <t>МОУ «Вагановская СОШ»</t>
  </si>
  <si>
    <t>МОУ «Кочердыкская СОШ»</t>
  </si>
  <si>
    <t>МОУ «Крутоярская СОШ»</t>
  </si>
  <si>
    <t>МОУ «Маякская СОШ»</t>
  </si>
  <si>
    <t>МОУ «Новомосковская СОШ»</t>
  </si>
  <si>
    <t>МОУ "Октябрьская НОШ"</t>
  </si>
  <si>
    <t>МОУ "Октябрьская СОШ №1"</t>
  </si>
  <si>
    <t>МОУ "Подовинновская СОШ"</t>
  </si>
  <si>
    <t>МОУ «Свободненская СОШ»</t>
  </si>
  <si>
    <t>МОУ «Уйско-Чебаркульская СОШ»</t>
  </si>
  <si>
    <t>Пластовский МР</t>
  </si>
  <si>
    <t>МКОУ «Степнинская школа»</t>
  </si>
  <si>
    <t>МКОУ «Школа № 20» г. Пласта</t>
  </si>
  <si>
    <t>МКОУ СШИ №8</t>
  </si>
  <si>
    <t>МКОУ «Школа № 10 г. Пласта»</t>
  </si>
  <si>
    <t>МКОУ «Школа № 12» г. Пласта</t>
  </si>
  <si>
    <t>МКОУ «Школа № 15» с. Демарино</t>
  </si>
  <si>
    <t>МКОУ «Школа № 16» с. Верхняя Кабанка</t>
  </si>
  <si>
    <t>МКОУ «Школа № 17» с. Борисовка</t>
  </si>
  <si>
    <t>МКОУ «Школа № 18» с.Верхняя Санарка</t>
  </si>
  <si>
    <t>МКОУ «Школа № 2» г. Пласта</t>
  </si>
  <si>
    <t>МКОУ «Школа № 14» с. Кочкарь</t>
  </si>
  <si>
    <t>МКОУ «Начальная школа - д/с № 23»</t>
  </si>
  <si>
    <t>Саткинский МР</t>
  </si>
  <si>
    <t>МАОУ "СОШ №4 им. В.Г.Некрасова"</t>
  </si>
  <si>
    <t>МАОУ «СОШ №5»</t>
  </si>
  <si>
    <t>МКОУ «СОШ №8 г. Бакала»</t>
  </si>
  <si>
    <t>МБОУ «СОШ №9»</t>
  </si>
  <si>
    <t>МАОУ «СОШ №10»</t>
  </si>
  <si>
    <t>МБОУ «СОШ №11»</t>
  </si>
  <si>
    <t>МАОУ «СОШ №12»</t>
  </si>
  <si>
    <t>МАОУ «СОШ №13»</t>
  </si>
  <si>
    <t>МОУ «СОШ №14»</t>
  </si>
  <si>
    <t>МКОУ «СОШ №21 им. Г.М. Лаптева»</t>
  </si>
  <si>
    <t>МКОУ «ООШ №24 им. Г.И. Папышева»</t>
  </si>
  <si>
    <t>МБОУ «СОШ №40»</t>
  </si>
  <si>
    <t>МКОУ «СОШ №66 р.п. Бердяуш»</t>
  </si>
  <si>
    <t>МБОУ «СОШ р.п. Межевой»</t>
  </si>
  <si>
    <t>МКОУ «СОШ с. Айлино»</t>
  </si>
  <si>
    <t>МКОУ «СОШ р.п. Сулея»</t>
  </si>
  <si>
    <t>МКОУ «СШИ р.п. Межевой»</t>
  </si>
  <si>
    <t>МКОУ «СКШИ VIII вида»</t>
  </si>
  <si>
    <t>Сосновский МР</t>
  </si>
  <si>
    <t>МОУ Архангельская СОШ</t>
  </si>
  <si>
    <t>МОУ "Б-Баландинская ООШ"</t>
  </si>
  <si>
    <t>МОУ "Вознесенская ООШ"</t>
  </si>
  <si>
    <t>МОУ "Долгодеревенская СОШ"</t>
  </si>
  <si>
    <t>МОУ "Есаульская СОШ"</t>
  </si>
  <si>
    <t>МОУ «ИТ – лицей Привилегия»</t>
  </si>
  <si>
    <t>МОУ "Касаргинская СОШ"</t>
  </si>
  <si>
    <t>МОУ "Краснопольская СОШ"</t>
  </si>
  <si>
    <t>МОУ Кременкульская СОШ</t>
  </si>
  <si>
    <t>МОУ "Малиновская ООШ"</t>
  </si>
  <si>
    <t>МОУ "Мирненская СОШ"</t>
  </si>
  <si>
    <t>МОУ «ОЦ № 1» Сосновского района</t>
  </si>
  <si>
    <t>МОУ "СОШ п. Полевой"</t>
  </si>
  <si>
    <t>МОУ "Полетаевская СОШ"</t>
  </si>
  <si>
    <t>МОУ "Рощинская СОШ"</t>
  </si>
  <si>
    <t>МОУ "Саккуловская СОШ"</t>
  </si>
  <si>
    <t>МОУ "Саргазинская СОШ".</t>
  </si>
  <si>
    <t>МОУ "Сирюсинская СОШ"</t>
  </si>
  <si>
    <t>МОУ «Славинская НОШ»</t>
  </si>
  <si>
    <t>МОУ "Смольнинская ООШ"</t>
  </si>
  <si>
    <t>МОУ Солнечная СОШ</t>
  </si>
  <si>
    <t>МОУ "Теченская СОШ"</t>
  </si>
  <si>
    <t>МОУ "Томинская СОШ"</t>
  </si>
  <si>
    <t>МОУ Трубненская СОШ</t>
  </si>
  <si>
    <t>Троицкий МР</t>
  </si>
  <si>
    <t>МБОУ Бобровская СОШ</t>
  </si>
  <si>
    <t>МБОУ "Песчановская СОШ"</t>
  </si>
  <si>
    <t>МБОУ "Шантаринская СОШ"</t>
  </si>
  <si>
    <t>МБОУ "Клястицкая СОШ"</t>
  </si>
  <si>
    <t>МБОУ "Берлинская СОШ"</t>
  </si>
  <si>
    <t>МБОУ "Кадомцевская ООШ"</t>
  </si>
  <si>
    <t>МБОУ "Каменносанарская ООШ"</t>
  </si>
  <si>
    <t>МБОУ "Белозерская СОШ"</t>
  </si>
  <si>
    <t>МБОУ "Карсинская СОШ"</t>
  </si>
  <si>
    <t>МБОУ "Кособродская ООШ"</t>
  </si>
  <si>
    <t>МБОУ "Нижнесанарская СОШ"</t>
  </si>
  <si>
    <t>МБОУ "Новомирская СОШ"</t>
  </si>
  <si>
    <t>МБОУ "Скалистская СОШ"</t>
  </si>
  <si>
    <t>МБОУ "Чернореченская СОШ"</t>
  </si>
  <si>
    <t>МБОУ "Дробышевская СОШ"</t>
  </si>
  <si>
    <t>МБОУ "Каменнореченская СОШ"</t>
  </si>
  <si>
    <t>МБОУ "Кварцитная ООШ"</t>
  </si>
  <si>
    <t>МБОУ "Ключёвская СОШ"</t>
  </si>
  <si>
    <t>МБОУ "Морозкинская ООШ"</t>
  </si>
  <si>
    <t>МБОУ "Кумысненская ООШ"</t>
  </si>
  <si>
    <t>МБОУ "Родниковская СОШ"</t>
  </si>
  <si>
    <t>МБОУ "Целинная СОШ"</t>
  </si>
  <si>
    <t>МБОУ "Яснополянская СОШ"</t>
  </si>
  <si>
    <t>Увельский МР</t>
  </si>
  <si>
    <t>МКОУ «Берёзовская СОШ»</t>
  </si>
  <si>
    <t>МКОУ «Дуванкульская ООШ»</t>
  </si>
  <si>
    <t>МКОУ «Каменская СОШ»</t>
  </si>
  <si>
    <t>МБОУ «Кичигинская СОШ»</t>
  </si>
  <si>
    <t>МБОУ «Красносельская СОШ им. А. И. Кутепова»</t>
  </si>
  <si>
    <t>МБОУ «Луговская СОШ»</t>
  </si>
  <si>
    <t>МКОУ «Мордвиновская ООШ»</t>
  </si>
  <si>
    <t>МБОУ «Нагорненская СОШ»</t>
  </si>
  <si>
    <t>МБОУ «Песчанская СОШ»</t>
  </si>
  <si>
    <t>МКОУ «Петровская СОШ»</t>
  </si>
  <si>
    <t>МКОУ «Половинская ООШ»</t>
  </si>
  <si>
    <t>МОУ «Рождественская СОШ им. М.И. Антипина»</t>
  </si>
  <si>
    <t>МКОУ "Синеборская ООШ"</t>
  </si>
  <si>
    <t>МКОУ «Сухарышская НОШ»</t>
  </si>
  <si>
    <t>МОУ «Увельская СОШ № 2»</t>
  </si>
  <si>
    <t>МБОУ «Увельская СОШ №1»</t>
  </si>
  <si>
    <t>МОУ "Хомутининская СОШ"</t>
  </si>
  <si>
    <t>МКОУ «Хуторская ООШ»</t>
  </si>
  <si>
    <t>МКОУ "Шумаковская ООШ"</t>
  </si>
  <si>
    <t>Уйский МР</t>
  </si>
  <si>
    <t>МКОУ «Аминевская СОШ»</t>
  </si>
  <si>
    <t>МКОУ «Уйская СОШ имени А.И.Тихонова»</t>
  </si>
  <si>
    <t>МКОУ «Вандышевская СОШ»</t>
  </si>
  <si>
    <t>МКОУ «Восточная НШ-ДС»</t>
  </si>
  <si>
    <t>МБОУ «Ларинская СОШ»</t>
  </si>
  <si>
    <t>МКОУ «Глазуновская НШ - ДС»</t>
  </si>
  <si>
    <t>МКОУ "Зерновая НШ - ДС"</t>
  </si>
  <si>
    <t>МКОУ «Кидышевская СОШ»</t>
  </si>
  <si>
    <t>МКОУ «Кумлякская СОШ»</t>
  </si>
  <si>
    <t>МКОУ "Масловская СОШ"</t>
  </si>
  <si>
    <t>МБОУ «Мирненская СОШ»</t>
  </si>
  <si>
    <t>МКОУ «Никольская НШ-ДС»</t>
  </si>
  <si>
    <t>МКОУ "Нижнеусцелемовская СОШ"</t>
  </si>
  <si>
    <t>МКОУ «Петропавловская СОШ»</t>
  </si>
  <si>
    <t>МКОУ «Уйская школа-интернат VIII вида»</t>
  </si>
  <si>
    <t>МКОУ «Яринская НШ-ДС»</t>
  </si>
  <si>
    <t>Чебаркульский МР</t>
  </si>
  <si>
    <t>МОУ Бишкильская СОШ имени Героя России Г.А.Угрюмова</t>
  </si>
  <si>
    <t>МОУ Боровская ООШ имени С.А.Глазырина</t>
  </si>
  <si>
    <t>МОУ СОШ с. Варламово им. Л.Н. Сейфуллиной</t>
  </si>
  <si>
    <t>МОУ «СОШ д. Звягино»</t>
  </si>
  <si>
    <t>МОУ «Коротановская ООШ»</t>
  </si>
  <si>
    <t>МБОУ «Кундравинская СОШ имени Героя Советского Союза Зернина С.М.»</t>
  </si>
  <si>
    <t>МОУ «Маскайская ООШ»</t>
  </si>
  <si>
    <t>МБОУ «Непряхинская СОШ» имени И.К. Бондарева</t>
  </si>
  <si>
    <t>МОУ СОШ д.Сарафаново имени Героя России Ю.П.Яковлева</t>
  </si>
  <si>
    <t>МОУ Тимирязевская СОШ</t>
  </si>
  <si>
    <t>МОУ «Травниковская СОШ»</t>
  </si>
  <si>
    <t>МОУ «Филимоновская СОШ»</t>
  </si>
  <si>
    <t>МОУ «Шахматовская СОШ»</t>
  </si>
  <si>
    <t>Чесменский МР</t>
  </si>
  <si>
    <t>МБОУ «Беловская сош»</t>
  </si>
  <si>
    <t>МБОУ «Березинская СОШ»</t>
  </si>
  <si>
    <t>МБОУ «Калиновская СОШ»</t>
  </si>
  <si>
    <t>МБОУ «Климовская НОШ»</t>
  </si>
  <si>
    <t>МБОУ «Новоеткульская СОШ»</t>
  </si>
  <si>
    <t>МБОУ «Новомирская ООШ»</t>
  </si>
  <si>
    <t>МБОУ «Новоукраинская СОШ»</t>
  </si>
  <si>
    <t>МБОУ «Огнеупорненская СОШ»</t>
  </si>
  <si>
    <t>МБОУ «Редутовская оош»</t>
  </si>
  <si>
    <t>МБОУ "Светловская СОШ им. Анчина Н.Н."</t>
  </si>
  <si>
    <t>МБОУ «Тарасовская СОШ»</t>
  </si>
  <si>
    <t>МБОУ «Тарутинская СОШ имени Завершинского В.И.»</t>
  </si>
  <si>
    <t>МБОУ «Углицкая СОШ»</t>
  </si>
  <si>
    <t>МБОУ «Цвиллингская СОШ»</t>
  </si>
  <si>
    <t>МБОУ «Черноборская СОШ»</t>
  </si>
  <si>
    <t>МБОУ "Чесменская СОШ №1"</t>
  </si>
  <si>
    <t>МБОУ "Чесменская СОШ им. Гаврилова М.В."</t>
  </si>
  <si>
    <t>Верхнеуфалейский ГО</t>
  </si>
  <si>
    <t>МБОУ СОШ № 6</t>
  </si>
  <si>
    <t>МБОУ "С(к)ОШ № 9»</t>
  </si>
  <si>
    <t>МБОУ СОШ № 12</t>
  </si>
  <si>
    <t>МБОУ СОШ № 5</t>
  </si>
  <si>
    <t>МБОУ СОШ № 4</t>
  </si>
  <si>
    <t>МБОУ СОШ № 2</t>
  </si>
  <si>
    <t>МБОУ «СОШ № 1»</t>
  </si>
  <si>
    <t>МБОУ СОШ № 3</t>
  </si>
  <si>
    <t>МБОУ Гимназия № 7 "Ступени"</t>
  </si>
  <si>
    <t>Златоустовский ГО</t>
  </si>
  <si>
    <t>МАОУ СОШ № 1</t>
  </si>
  <si>
    <t>МАОУ СОШ № 10</t>
  </si>
  <si>
    <t>МАОУ СОШ № 18</t>
  </si>
  <si>
    <t>МАОУ "СОШ № 13"</t>
  </si>
  <si>
    <t>МАОУ СОШ № 15</t>
  </si>
  <si>
    <t>МАОУ СОШ № 90</t>
  </si>
  <si>
    <t>МАОУ СОШ № 2</t>
  </si>
  <si>
    <t>МАОУ СОШ № 21</t>
  </si>
  <si>
    <t>МАОУ СОШ № 38</t>
  </si>
  <si>
    <t>МАОУ СОШ № 25</t>
  </si>
  <si>
    <t>МАОУ НОШ № 25</t>
  </si>
  <si>
    <t>МАОУ СОШ № 3</t>
  </si>
  <si>
    <t>МАОУ "ШИ №31"</t>
  </si>
  <si>
    <t>МАОУ СОШ № 34</t>
  </si>
  <si>
    <t>МАОУ СОШ № 35</t>
  </si>
  <si>
    <t>МАОУ СОШ № 36</t>
  </si>
  <si>
    <t>МАОУ СОШ № 37</t>
  </si>
  <si>
    <t>МАОУ СОШ № 4</t>
  </si>
  <si>
    <t>МАОУ СОШ № 45</t>
  </si>
  <si>
    <t>МАОУ СОШ № 8</t>
  </si>
  <si>
    <t>МАОУ СОШ № 9</t>
  </si>
  <si>
    <t>Карабашский ГО</t>
  </si>
  <si>
    <t>МКОУ «ОШИ»</t>
  </si>
  <si>
    <t>МКОУ СОШ №1</t>
  </si>
  <si>
    <t>МКОУ СОШ №2</t>
  </si>
  <si>
    <t>МКОУ СОШ №4</t>
  </si>
  <si>
    <t>МКОУ СОШ №6</t>
  </si>
  <si>
    <t>Копейский ГО</t>
  </si>
  <si>
    <t>МОУ "СОШ № 1"</t>
  </si>
  <si>
    <t>МОУ начальная школа – детский сад № 11</t>
  </si>
  <si>
    <t>МОУ "СОШ №13"</t>
  </si>
  <si>
    <t>МОУ "ООШ № 15 имени Г.А. Труша"</t>
  </si>
  <si>
    <t>МОУ "СОШ № 16"</t>
  </si>
  <si>
    <t>МОУ "СОШ № 21"</t>
  </si>
  <si>
    <t>МОУ "СОШ № 23"</t>
  </si>
  <si>
    <t>МОУ "СОШ № 24"</t>
  </si>
  <si>
    <t>МОУ "СОШ № 2"</t>
  </si>
  <si>
    <t>МОУ "СОШ № 32"</t>
  </si>
  <si>
    <t>МОУ "СОШ № 4"</t>
  </si>
  <si>
    <t>МОУ "СОШ № 42"</t>
  </si>
  <si>
    <t>МОУ "СОШ № 43"</t>
  </si>
  <si>
    <t>МОУ "СОШ № 44 имени С.Ф. Бароненко"</t>
  </si>
  <si>
    <t>МОУ "СОШ № 47"</t>
  </si>
  <si>
    <t>МОУ "СОШ № 48"</t>
  </si>
  <si>
    <t>МОУ "СОШ № 49"</t>
  </si>
  <si>
    <t>МОУ "СОШ № 5"</t>
  </si>
  <si>
    <t>МОУ "СОШ № 6"</t>
  </si>
  <si>
    <t>МОУ "СОШ № 7"</t>
  </si>
  <si>
    <t>МОУ школа-интернат № 8</t>
  </si>
  <si>
    <t>МОУ "СОШ № 9"</t>
  </si>
  <si>
    <t>Кыштымский ГО</t>
  </si>
  <si>
    <t>МОУ «КВШ»</t>
  </si>
  <si>
    <t>МОУ "КНШ-Д/С №14"</t>
  </si>
  <si>
    <t>МОУ СОШ №2</t>
  </si>
  <si>
    <t>MОУ "НОШ № 2"</t>
  </si>
  <si>
    <t>МОУ «ООШ №11 им. М.П. Аношкина»</t>
  </si>
  <si>
    <t>МОУ ООШ №9</t>
  </si>
  <si>
    <t>МОУ ООШ №8</t>
  </si>
  <si>
    <t>МОУ ООШ №4</t>
  </si>
  <si>
    <t>МОУ С(к)ОШ №5 VIII вида</t>
  </si>
  <si>
    <t>МОУ СОШ №10</t>
  </si>
  <si>
    <t>МОУ «СОШ № 13»</t>
  </si>
  <si>
    <t>МОУ СОШ №3</t>
  </si>
  <si>
    <t>MОУ СОШ № 1</t>
  </si>
  <si>
    <t>Магнитогорский ГО</t>
  </si>
  <si>
    <t>МОУ "СОШ № 1" г. Магнитогорска</t>
  </si>
  <si>
    <t>МОУ «СОШ № 10 им. В.П. Поляничко» г. Магнитогорска</t>
  </si>
  <si>
    <t>МОУ "СОШ № 12" г. Магнитогорска</t>
  </si>
  <si>
    <t>МОУ "СОШ № 13 им. Ю.А. Гагарина" г. Магнитогорска</t>
  </si>
  <si>
    <t>МОУ "СОШ № 14" г. Магнитогорска</t>
  </si>
  <si>
    <t>МОУ "СОШ № 16" г. Магнитогорска</t>
  </si>
  <si>
    <t>МОУ "СОШ № 20" г. Магнитогорска</t>
  </si>
  <si>
    <t>МОУ "СОШ № 21" г. Магнитогорска</t>
  </si>
  <si>
    <t>МОУ "СОШ № 25 при МаГК" г. Магнитогорска</t>
  </si>
  <si>
    <t>МОУ "СОШ № 28" г. Магнитогорска</t>
  </si>
  <si>
    <t>МОУ "СОШ № 3" г. Магнитогорска</t>
  </si>
  <si>
    <t>МОУ "СОШ № 31" г. Магнитогорска</t>
  </si>
  <si>
    <t>МОУ "СОШ № 32" г. Магнитогорска</t>
  </si>
  <si>
    <t>МОУ "СОШ № 33 с УИАЯ" г. Магнитогорска</t>
  </si>
  <si>
    <t>МОУ "СОШ № 34" г. Магнитогорска</t>
  </si>
  <si>
    <t>МОУ "СОШ № 36"</t>
  </si>
  <si>
    <t>МОУ "СОШ № 37" г. Магнитогорска</t>
  </si>
  <si>
    <t>МОУ "СОШ № 38 им. В.И. Машковцева" г. Магнитогорска</t>
  </si>
  <si>
    <t>МОУ "СОШ № 39" г. Магнитогорска</t>
  </si>
  <si>
    <t>МОУ "СОШ № 40" г. Магнитогорска</t>
  </si>
  <si>
    <t>МОУ "СОШ № 41" г. Магнитогорска</t>
  </si>
  <si>
    <t>МОУ "СОШ № 42" г. Магнитогорска</t>
  </si>
  <si>
    <t>МОУ "СОШ № 47" г. Магнитогорска</t>
  </si>
  <si>
    <t>МОУ "СОШ № 48" г. Магнитогорска</t>
  </si>
  <si>
    <t>МОУ "СОШ № 5 УИМ" г. Магнитогорска</t>
  </si>
  <si>
    <t>МОУ "СОШ № 50" г. Магнитогорска</t>
  </si>
  <si>
    <t>МОУ "СОШ № 54" г. Магнитогорска</t>
  </si>
  <si>
    <t>МОУ "СОШ № 55" г. Магнитогорска</t>
  </si>
  <si>
    <t>МОУ "СОШ № 56 УИМ" г. Магнитогорска</t>
  </si>
  <si>
    <t>МОУ "СОШ № 59 им. И. Ромазана" г. Магнитогорска</t>
  </si>
  <si>
    <t>МОУ "СОШ № 60" г. Магнитогорска</t>
  </si>
  <si>
    <t>МОУ "СОШ № 61" города Магнитогорска</t>
  </si>
  <si>
    <t>МОУ "СОШ № 62" г. Магнитогорска</t>
  </si>
  <si>
    <t>МОУ "СОШ № 63" города Магнитогорска</t>
  </si>
  <si>
    <t>МОУ "СОШ № 64 им. Б. Ручьева" г. Магнитогорска</t>
  </si>
  <si>
    <t>МОУ "СОШ № 65 им. Б.П. Агапитова УИПМЭЦ" г. Магнитогорска</t>
  </si>
  <si>
    <t>МОУ "СОШ № 66" г. Магнитогорска</t>
  </si>
  <si>
    <t>МОУ "СОШ № 67" города Магнитогорска</t>
  </si>
  <si>
    <t>МОУ «СОШ №7 им. Д.П. Галкина» города Магнитогорска</t>
  </si>
  <si>
    <t>МОУ "СОШ № 8" г. Магнитогорска</t>
  </si>
  <si>
    <t>МАОУ "Академический лицей"</t>
  </si>
  <si>
    <t>МОУ "В(с)ОШ № 5" г.Магнитогорска</t>
  </si>
  <si>
    <t>МОУ "Гимназия №18" города Магнитогорска</t>
  </si>
  <si>
    <t>МОУ "Гимназия № 53"</t>
  </si>
  <si>
    <t>МОУ "МГМЛ"</t>
  </si>
  <si>
    <t>МАОУ "МЛ № 1" г. Магнитогорска</t>
  </si>
  <si>
    <t>МОУ "С(К)ОШ №15" г. Магнитогорска</t>
  </si>
  <si>
    <t>МОУ "С(к)ОШ № 17" г. Магнитогорска</t>
  </si>
  <si>
    <t>МОУ «С(к)ОШ № 24» г. Магнитогорска</t>
  </si>
  <si>
    <t>МОУ «С(К)ОШИ № 3» г. Магнитогорска</t>
  </si>
  <si>
    <t>МОУ «С(К)ОШИ № 4» г. Магнитогорска</t>
  </si>
  <si>
    <t>МОУ «С(К)ОШИ № 52» г. Магнитогорска</t>
  </si>
  <si>
    <t>МОУ "СШИ № 2" г. Магнитогорска</t>
  </si>
  <si>
    <t>Миасский ГО</t>
  </si>
  <si>
    <t>МАОУ «СОШ № 1»</t>
  </si>
  <si>
    <t>МАОУ «СОШ № 10»</t>
  </si>
  <si>
    <t>МКОУ «СОШ № 11»</t>
  </si>
  <si>
    <t>МАОУ «СОШ № 13» им. Д.И. Кашигина</t>
  </si>
  <si>
    <t>МКОУ «ООШ №14»</t>
  </si>
  <si>
    <t>МКОУ «ООШ № 15»</t>
  </si>
  <si>
    <t>МАОУ «МСОШ № 16»</t>
  </si>
  <si>
    <t>МАОУ «СОШ №17» имени Героя России Шендрика В.Г.</t>
  </si>
  <si>
    <t>МБОУ СОШ № 18</t>
  </si>
  <si>
    <t>МАОУ "Гимназия № 19"</t>
  </si>
  <si>
    <t>МКОУ «СОШ №2»</t>
  </si>
  <si>
    <t>МАОУ «МСОШ № 20»</t>
  </si>
  <si>
    <t>МБОУ «СОШ №22»</t>
  </si>
  <si>
    <t>МКОУ «ООШ № 23»</t>
  </si>
  <si>
    <t>МАОУ «Гимназия №26»</t>
  </si>
  <si>
    <t>МКОУ «ООШ №28»</t>
  </si>
  <si>
    <t>МКОУ «СОШ № 29»</t>
  </si>
  <si>
    <t>МКОУ «СОШ№3»</t>
  </si>
  <si>
    <t>МКОУ «СОШ № 30»</t>
  </si>
  <si>
    <t>МКОУ «СОШ №31»</t>
  </si>
  <si>
    <t>МКОУ «ООШ №32»</t>
  </si>
  <si>
    <t>МКОУ «СОШ №35»</t>
  </si>
  <si>
    <t>МКОУ «ООШ № 36»</t>
  </si>
  <si>
    <t>МАОУ «СОШ № 4»</t>
  </si>
  <si>
    <t>МКОУ «СОШ № 42»</t>
  </si>
  <si>
    <t>МАОУ «СОШ № 44»</t>
  </si>
  <si>
    <t>МКОУ ООШ №5</t>
  </si>
  <si>
    <t>МАОУ «Лицей № 6»</t>
  </si>
  <si>
    <t>МКОУ «ООШ № 60»</t>
  </si>
  <si>
    <t>МКОУ «СОШ №7»</t>
  </si>
  <si>
    <t>МКОУ «СОШ № 73»</t>
  </si>
  <si>
    <t>СКО школа-интернат VIII вида</t>
  </si>
  <si>
    <t>МКОУ «ООШ№8»</t>
  </si>
  <si>
    <t>МКОУ «СОШ №9»</t>
  </si>
  <si>
    <t>МАОУ "ОЦ"</t>
  </si>
  <si>
    <t>МКОУ ШИ г. Миасса</t>
  </si>
  <si>
    <t>Озерский ГО</t>
  </si>
  <si>
    <t>МБСУВОУ «Школа №202»</t>
  </si>
  <si>
    <t>МБОУ СОШ №21</t>
  </si>
  <si>
    <t>МБОУ «Лицей №23»</t>
  </si>
  <si>
    <t>МБОУ СОШ №24</t>
  </si>
  <si>
    <t>МБОУ СОШ №25</t>
  </si>
  <si>
    <t>МБОУ СОШ №27</t>
  </si>
  <si>
    <t>МБСКОУ СКОШ №29 VI вида</t>
  </si>
  <si>
    <t>МБОУ СОШ №30</t>
  </si>
  <si>
    <t>МБОУ СОШ №32</t>
  </si>
  <si>
    <t>МБОУ СОШ №33</t>
  </si>
  <si>
    <t>МБОУ ООШ № 34</t>
  </si>
  <si>
    <t>МБОУ СОШ №35</t>
  </si>
  <si>
    <t>МБОУ СКОШ №36 III-IV видов</t>
  </si>
  <si>
    <t>«Школа-интернат №37 VIII вида»</t>
  </si>
  <si>
    <t>МБОУ СОШ №38</t>
  </si>
  <si>
    <t>МБОУ «Лицей №39»</t>
  </si>
  <si>
    <t>МБОУ «СОШ №41»</t>
  </si>
  <si>
    <t>Снежинский ГО</t>
  </si>
  <si>
    <t>МБОУ СОШ № 117</t>
  </si>
  <si>
    <t>МБОУ СОШ №121</t>
  </si>
  <si>
    <t>МБОУ СКОШ №122</t>
  </si>
  <si>
    <t>МБОУ СОШ № 125</t>
  </si>
  <si>
    <t>МБОУ СОШ № 126</t>
  </si>
  <si>
    <t>МБОУ "Гимназия № 127"</t>
  </si>
  <si>
    <t>МБС(К)ОУ №128</t>
  </si>
  <si>
    <t>МБОУ СОШ №135</t>
  </si>
  <si>
    <t>Трехгорный ГО</t>
  </si>
  <si>
    <t>МБОУ «СОШ №106»</t>
  </si>
  <si>
    <t>МБОУ «СОШ №108»</t>
  </si>
  <si>
    <t>МБОУ «СОШ №109»</t>
  </si>
  <si>
    <t>МБОУ «СОШ №110»</t>
  </si>
  <si>
    <t>МБОУ «С(К)ОШИ №111»</t>
  </si>
  <si>
    <t>МБОУ «СОШ №112»</t>
  </si>
  <si>
    <t>Троицкий ГО</t>
  </si>
  <si>
    <t>МБС(К)ОУ "Специальная (коррекционная) начальная школа - детский сад №10"</t>
  </si>
  <si>
    <t>МКОУ "С(К)ШИ ОВЗ"</t>
  </si>
  <si>
    <t>МБОУ "ООШ № 4"</t>
  </si>
  <si>
    <t>МБОУ "СОШ № 6"</t>
  </si>
  <si>
    <t>МБОУ "СОШ № 7 им. В.И. Медведева"</t>
  </si>
  <si>
    <t>МБОУ "СОШ № 9" (ул. Красноармейская, д. 28)</t>
  </si>
  <si>
    <t>МБОУ "СОШ № 10"</t>
  </si>
  <si>
    <t>МБОУ "Лицей № 13"</t>
  </si>
  <si>
    <t>МАОУ "СОШ №15"</t>
  </si>
  <si>
    <t>МБОУ "Лицей №17"</t>
  </si>
  <si>
    <t>МАОУ "Гимназия № 23"</t>
  </si>
  <si>
    <t>МБОУ СОШ № 39</t>
  </si>
  <si>
    <t>МБОУ "СОШ № 47 "</t>
  </si>
  <si>
    <t>Усть-Катавский ГО</t>
  </si>
  <si>
    <t>МКОУ «СОШ №23 п. Вязовая»</t>
  </si>
  <si>
    <t>МКОУ ООШ с. Минка</t>
  </si>
  <si>
    <t>МКОУ НОШ № 9</t>
  </si>
  <si>
    <t>МКОУ НОШ №6</t>
  </si>
  <si>
    <t>МКОУ ООШ № 4</t>
  </si>
  <si>
    <t>МКС(К)ОУ С(К)ОШ-И</t>
  </si>
  <si>
    <t>МАОУ СОШ № 5</t>
  </si>
  <si>
    <t>МАОУ СОШ № 7</t>
  </si>
  <si>
    <t>МКОУ ООШ села Тюбеляс</t>
  </si>
  <si>
    <t>Чебаркульский ГО</t>
  </si>
  <si>
    <t>МБОУ «СОШ №1»</t>
  </si>
  <si>
    <t>МБОУ ООШ № 10</t>
  </si>
  <si>
    <t>МБОУ «НОШ №11»</t>
  </si>
  <si>
    <t>МБОУ «СОШ № 6»</t>
  </si>
  <si>
    <t>МБОУ СОШ № 7</t>
  </si>
  <si>
    <t>МБОУ ООШ №76</t>
  </si>
  <si>
    <t>МБОУ ООШ № 9</t>
  </si>
  <si>
    <t>Южноуральский ГО</t>
  </si>
  <si>
    <t>МОУ СОШ № 1</t>
  </si>
  <si>
    <t>МОУ "СКОШ №2"</t>
  </si>
  <si>
    <t>МОУ СОШ № 3</t>
  </si>
  <si>
    <t>МОУ СОШ № 4</t>
  </si>
  <si>
    <t>МОУ ООШ №5</t>
  </si>
  <si>
    <t>МОУ СОШ №6</t>
  </si>
  <si>
    <t>МАОУ "СОШ № 7"</t>
  </si>
  <si>
    <t>Локомотивный ГО</t>
  </si>
  <si>
    <t>Подведомственные организации МОиН</t>
  </si>
  <si>
    <t>ГБОУ ОЦДиК</t>
  </si>
  <si>
    <t>ГКОУ "ОШИ для слепых и слабовидящих обучающихся" г.Троицка</t>
  </si>
  <si>
    <t>Челябинская областная специальная общеобразовательная школа закрытого типа</t>
  </si>
  <si>
    <t>ГБОУ ЧОМЛИ</t>
  </si>
  <si>
    <t>ГБОУ ЧКШИ с ПЛП</t>
  </si>
  <si>
    <t>ГБОУ ПОО "Златоустовский техникум технологий и экономики"</t>
  </si>
  <si>
    <t>ГБПОУ  "МПК"</t>
  </si>
  <si>
    <t>СОШРО</t>
  </si>
  <si>
    <t>Частная</t>
  </si>
  <si>
    <t>ЧОУ "Основная Общеобразовательная Школа "Исток"</t>
  </si>
  <si>
    <t>ГБОУ ВО ЧО "МаГК (академия) имени М.И. Глинки"</t>
  </si>
  <si>
    <t>МинКульт</t>
  </si>
  <si>
    <t>МОУ "Школа-интернат "Семья"</t>
  </si>
  <si>
    <t>МинСоц</t>
  </si>
  <si>
    <t>МОУ СКОШИ №5 г. Магнитогорска</t>
  </si>
  <si>
    <t>ЧОУ "СОШ "Левушка"</t>
  </si>
  <si>
    <t>ЧОУ Умка</t>
  </si>
  <si>
    <t>МБОУ школа-интернат № 9 города Челябинска</t>
  </si>
  <si>
    <t>МБОУ школа-интернат № 13</t>
  </si>
  <si>
    <t>ЧОУ НОШ «Альтернатива»</t>
  </si>
  <si>
    <t>Начальная школа – детский сад №67 ОАО «РЖД»</t>
  </si>
  <si>
    <t>ЧОУ "Основная общеобразовательная школа Максимовой "Улыбка"</t>
  </si>
  <si>
    <t>Школа – интернат № 15 ОАО «РЖД»</t>
  </si>
  <si>
    <t>АНО СОШ "ПЕЛИКАН"</t>
  </si>
  <si>
    <t>ЧОУ «Челябинская православная гимназия»</t>
  </si>
  <si>
    <t>ЧОУ СОШ "Лидер"</t>
  </si>
  <si>
    <t>ЧОУ "СОШ №1 г. Челябинска"</t>
  </si>
  <si>
    <t>ЧОУ СОШ "Эстет-Центр М"</t>
  </si>
  <si>
    <t>ЧОУ «СОШ «Перспектива»</t>
  </si>
  <si>
    <t>7 ключей школа МИДИС</t>
  </si>
  <si>
    <t>КОРЦ</t>
  </si>
  <si>
    <t>ГКОУ "Саткинская школа-интенат"</t>
  </si>
  <si>
    <t>МБОУ Есаульская СКШИ</t>
  </si>
  <si>
    <t>Школа</t>
  </si>
  <si>
    <t>нет</t>
  </si>
  <si>
    <t>да</t>
  </si>
  <si>
    <t>обучающиеся не участвуют в 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</si>
  <si>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</si>
  <si>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не реализуется профильное обучение</t>
  </si>
  <si>
    <t>реализация 1 профиля или 1 индивидуального учебного плана</t>
  </si>
  <si>
    <t>реализация не менее 2 профилей или нескольких различных индивидуальных учебных планов</t>
  </si>
  <si>
    <t>реализация не менее 2 профилей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</si>
  <si>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</si>
  <si>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</si>
  <si>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</si>
  <si>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</si>
  <si>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</si>
  <si>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не предусмотрено</t>
  </si>
  <si>
    <t>предусмотрено</t>
  </si>
  <si>
    <t>не реализуется углубленное изучение отдельных предметов</t>
  </si>
  <si>
    <t>углубленное изучение одного или более предметов реализуется не менее чем в одном классе одной из 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</si>
  <si>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</si>
  <si>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</si>
  <si>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</si>
  <si>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</si>
  <si>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наличие выпускников 11 класса, получивших медаль «За особые успехи в учении», которые набрали по одному из предметов ЕГЭ менее 70 баллов</t>
  </si>
  <si>
    <t>отсутствие выпускников 11 класса, получивших медаль «За особые успехи в учении», которые набрали по одному из предметов ЕГЭ менее 70 баллов</t>
  </si>
  <si>
    <t>образовательная организация входит в перечень образовательных организаций с признаками необъективных результатов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</si>
  <si>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</si>
  <si>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</si>
  <si>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наличие выпускников 9 класса, не получивших аттестаты об основном общем образовании</t>
  </si>
  <si>
    <t>отсутствие выпускников 9 класса, не получивших аттестаты об основном общем образовании</t>
  </si>
  <si>
    <t>наличие выпускников 11 класса, не получивших аттестаты о среднем общем образовании</t>
  </si>
  <si>
    <t>отсутствие выпускников 11 класса, не получивших аттестаты о среднем общем образовании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</si>
  <si>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</si>
  <si>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</si>
  <si>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</si>
  <si>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t>обучающимся обеспечено 10 часов еженедельных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</si>
  <si>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</si>
  <si>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</si>
  <si>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</si>
  <si>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</si>
  <si>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 (или) призеров муниципального этапа Всероссийской олимпиады школьников</t>
  </si>
  <si>
    <t>наличие победителей и (или) призеров регионального этапа Всероссийской олимпиады школьников</t>
  </si>
  <si>
    <t>наличие победителей и 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</si>
  <si>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</si>
  <si>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</si>
  <si>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</si>
  <si>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</si>
  <si>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</si>
  <si>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</si>
  <si>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отсутствие отдельных ЛА и отсутствие указания в общих ЛА на особенности организации образования обучающихся с ОВЗ, с инвалидностью</t>
  </si>
  <si>
    <t>разработаны отдельные ЛА, или есть указание в общих ЛА на особенности организации образования обучающихся с ОВЗ,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</si>
  <si>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</si>
  <si>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не обеспечено</t>
  </si>
  <si>
    <t>обеспечено частично</t>
  </si>
  <si>
    <t>обеспечено полностью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</si>
  <si>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</si>
  <si>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</si>
  <si>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данное направление деятельности не организовано</t>
  </si>
  <si>
    <t>отдельные публикации на официальном сайте общеобразовательной организации</t>
  </si>
  <si>
    <t>информационный блок на официальном сайте общеобразовательной организации (информация не обновляется или обновляется редко)</t>
  </si>
  <si>
    <t>информационный блок на официальном сайте общеобразовательной организации с регулярно обновляемой информацией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</si>
  <si>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</si>
  <si>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отсутствие оснащенных ТСО рабочих мест и классов для обучающихся с ОВЗ, с инвалидностью</t>
  </si>
  <si>
    <t>оснащены ТСО отдельные рабочие места для обучающихся с ОВЗ, с инвалидностью</t>
  </si>
  <si>
    <t>оснащены ТСО отдельные классы для обучающихся с ОВЗ, с инвалидностью</t>
  </si>
  <si>
    <t>оснащены ТСО как отдельные рабочие места, так и отдельные классы для обучающихся с ОВЗ, с инвалидностью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</si>
  <si>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</si>
  <si>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</si>
  <si>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</si>
  <si>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</si>
  <si>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</si>
  <si>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</si>
  <si>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</si>
  <si>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100% обучающихся начальных классов обеспечены горячим питанием</t>
  </si>
  <si>
    <t>наличие общешкольной программы работы по противодействию и профилактике вредных привычек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</si>
  <si>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</si>
  <si>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</si>
  <si>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</si>
  <si>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</si>
  <si>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</si>
  <si>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</si>
  <si>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</si>
  <si>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</si>
  <si>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</si>
  <si>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</si>
  <si>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</si>
  <si>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</si>
  <si>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</si>
  <si>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</si>
  <si>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</si>
  <si>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</si>
  <si>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наличие победителей и (или) призеров на муниципальном уровне</t>
  </si>
  <si>
    <t>наличие победителей и (или) призеров на региональном и (или) всероссийском уровне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</si>
  <si>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</si>
  <si>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</si>
  <si>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10%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</si>
  <si>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</si>
  <si>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наличие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</si>
  <si>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</si>
  <si>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</si>
  <si>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</si>
  <si>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</si>
  <si>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</si>
  <si>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</si>
  <si>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</si>
  <si>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</si>
  <si>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</si>
  <si>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</si>
  <si>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</si>
  <si>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</si>
  <si>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</si>
  <si>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в конкурсах, фестивалях, олимпиадах, конференциях на региональном и (или) всероссийском уровне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</si>
  <si>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</si>
  <si>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</si>
  <si>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</si>
  <si>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</si>
  <si>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</si>
  <si>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</si>
  <si>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</si>
  <si>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</si>
  <si>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</si>
  <si>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музея</t>
  </si>
  <si>
    <t>функционирование школьного хора</t>
  </si>
  <si>
    <t>функционирование школьного медиацентра</t>
  </si>
  <si>
    <t>от 10% до 29% обучающихся</t>
  </si>
  <si>
    <t>30% и более обучающихся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</si>
  <si>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</si>
  <si>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</si>
  <si>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</si>
  <si>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</si>
  <si>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</si>
  <si>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</si>
  <si>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</si>
  <si>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</si>
  <si>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</si>
  <si>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</si>
  <si>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</si>
  <si>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t>участие в проекте</t>
  </si>
  <si>
    <t>обучающиеся не участвуют в волонтерском движении</t>
  </si>
  <si>
    <t>обучающиеся участвуют в волонтерском движении</t>
  </si>
  <si>
    <t>единые подходы к штатному расписанию в организации не используются</t>
  </si>
  <si>
    <t>в организации используются единые подходы к штатному расписанию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</si>
  <si>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</si>
  <si>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</si>
  <si>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</si>
  <si>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</si>
  <si>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менее 3% учителей</t>
  </si>
  <si>
    <t>от 3% до 4% учителей</t>
  </si>
  <si>
    <t>от 5% до 9% учителей</t>
  </si>
  <si>
    <t>10% учителей и более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</si>
  <si>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</si>
  <si>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</si>
  <si>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</si>
  <si>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</si>
  <si>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</si>
  <si>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</si>
  <si>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</si>
  <si>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обучение прошел один учитель из числа учителей_x0002_предметников, преподающих биологию, информатику, математику, физику, химию</t>
  </si>
  <si>
    <t>обучение прошли двое или более учителей из числа учителей-предметников, преподающих биологию, информатику, математику, физику, химию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</si>
  <si>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</si>
  <si>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</si>
  <si>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</si>
  <si>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</si>
  <si>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</si>
  <si>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</si>
  <si>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</si>
  <si>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</si>
  <si>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</si>
  <si>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</si>
  <si>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</si>
  <si>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в организации отдельного кабинета педагога_x0002_психолога с автоматизированным рабочим местом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</si>
  <si>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</si>
  <si>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психолого-педагогическая программа и (или) комплекс мероприятий для каждой из целевых групп обучающихся</t>
  </si>
  <si>
    <t>отсутствие специальных тематических зон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</si>
  <si>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</si>
  <si>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специальных тематических зон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</si>
  <si>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</si>
  <si>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психолого-педагогическая программа и (или) комплекс мероприятий по профилактике травли</t>
  </si>
  <si>
    <t>реализуется психолого-педагогическая программа и (или) комплекс мероприятий по профилактике девиантного поведения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</si>
  <si>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</si>
  <si>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</si>
  <si>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ФГИС «Моя школа»</t>
  </si>
  <si>
    <t>не менее 95% педагогических работников используют сервисы и подсистему «Библиотека ЦОК»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</si>
  <si>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</si>
  <si>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</si>
  <si>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</si>
  <si>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</si>
  <si>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</si>
  <si>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</si>
  <si>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</si>
  <si>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</si>
  <si>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</si>
  <si>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</si>
  <si>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</si>
  <si>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</si>
  <si>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max</t>
  </si>
  <si>
    <t>---</t>
  </si>
  <si>
    <t>Чек</t>
  </si>
  <si>
    <t>Номер приложения</t>
  </si>
  <si>
    <t>Итог</t>
  </si>
  <si>
    <t>шкала</t>
  </si>
  <si>
    <t>Направление</t>
  </si>
  <si>
    <t>Ниже базового</t>
  </si>
  <si>
    <t>Базовый</t>
  </si>
  <si>
    <t>Средний</t>
  </si>
  <si>
    <t>Высокий</t>
  </si>
  <si>
    <t>Знание</t>
  </si>
  <si>
    <t>Здоровье</t>
  </si>
  <si>
    <t>Творчество</t>
  </si>
  <si>
    <t>Воспитание</t>
  </si>
  <si>
    <t>Профориентация</t>
  </si>
  <si>
    <t>Учитель. Школьная команда</t>
  </si>
  <si>
    <t>Школьный климат</t>
  </si>
  <si>
    <t>Образовательная среда</t>
  </si>
  <si>
    <t>Процент</t>
  </si>
  <si>
    <t>Уровень</t>
  </si>
  <si>
    <t>не менее 80% учителей прошли диагностику профессиональных компетенций</t>
  </si>
  <si>
    <t>не менее 50% учителей прошли диагностику профессиональных компетенций</t>
  </si>
  <si>
    <t>не разработаны адаптированные основные общеобразовательные программы</t>
  </si>
  <si>
    <t>участие обучающихся в спортивных мероприятиях на региональном и (или) всероссийском уровнях</t>
  </si>
  <si>
    <t xml:space="preserve">Информация из ОО-1 </t>
  </si>
  <si>
    <t>Комментарий</t>
  </si>
  <si>
    <t xml:space="preserve">Укажите свой ИНН в голубой ячейке. Если ИНН правильный, вы увидите название своей школы.
Все зелёные ячейки автозаполняются. Оранжевым отмечены критические показатели. </t>
  </si>
  <si>
    <t>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</si>
</sst>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0" borderId="2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1" xfId="1" applyFont="1" applyBorder="1" applyAlignment="1"/>
    <xf numFmtId="0" fontId="9" fillId="0" borderId="12" xfId="1" applyFont="1" applyBorder="1" applyAlignment="1">
      <alignment horizontal="left"/>
    </xf>
    <xf numFmtId="0" fontId="9" fillId="0" borderId="13" xfId="1" applyFont="1" applyBorder="1" applyAlignment="1"/>
    <xf numFmtId="0" fontId="8" fillId="0" borderId="14" xfId="1" applyFont="1" applyBorder="1" applyAlignment="1"/>
    <xf numFmtId="0" fontId="8" fillId="0" borderId="15" xfId="1" applyFont="1" applyBorder="1" applyAlignment="1"/>
    <xf numFmtId="0" fontId="8" fillId="0" borderId="3" xfId="1" applyFont="1" applyBorder="1" applyAlignment="1"/>
    <xf numFmtId="0" fontId="7" fillId="0" borderId="1" xfId="1" applyFont="1" applyBorder="1" applyAlignment="1">
      <alignment horizontal="center"/>
    </xf>
    <xf numFmtId="0" fontId="10" fillId="0" borderId="0" xfId="0" applyFont="1" applyBorder="1"/>
    <xf numFmtId="9" fontId="6" fillId="0" borderId="0" xfId="2" applyFont="1"/>
    <xf numFmtId="0" fontId="0" fillId="0" borderId="0" xfId="0" applyAlignment="1">
      <alignment horizontal="right"/>
    </xf>
    <xf numFmtId="0" fontId="1" fillId="0" borderId="0" xfId="0" applyFont="1"/>
    <xf numFmtId="0" fontId="0" fillId="7" borderId="1" xfId="0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/>
    <xf numFmtId="0" fontId="0" fillId="0" borderId="0" xfId="0" applyFont="1" applyBorder="1"/>
    <xf numFmtId="0" fontId="0" fillId="7" borderId="1" xfId="0" applyFill="1" applyBorder="1"/>
    <xf numFmtId="0" fontId="10" fillId="7" borderId="1" xfId="0" applyFont="1" applyFill="1" applyBorder="1"/>
    <xf numFmtId="0" fontId="14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13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  <xf numFmtId="0" fontId="0" fillId="7" borderId="16" xfId="0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5" borderId="16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7" borderId="18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339933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" sqref="J4:P4"/>
    </sheetView>
  </sheetViews>
  <sheetFormatPr defaultRowHeight="15" x14ac:dyDescent="0.25"/>
  <cols>
    <col min="1" max="1" width="6.140625" customWidth="1"/>
    <col min="2" max="2" width="52.5703125" customWidth="1"/>
    <col min="3" max="16" width="8.5703125" customWidth="1"/>
    <col min="17" max="21" width="0" style="19" hidden="1" customWidth="1"/>
    <col min="22" max="22" width="11.140625" style="19" hidden="1" customWidth="1"/>
    <col min="23" max="23" width="0" hidden="1" customWidth="1"/>
  </cols>
  <sheetData>
    <row r="1" spans="1:23" x14ac:dyDescent="0.25">
      <c r="A1" s="100" t="s">
        <v>0</v>
      </c>
      <c r="B1" s="101" t="s">
        <v>9</v>
      </c>
      <c r="C1" s="94" t="s">
        <v>255</v>
      </c>
      <c r="D1" s="95"/>
      <c r="E1" s="95"/>
      <c r="F1" s="95"/>
      <c r="G1" s="95"/>
      <c r="H1" s="95"/>
      <c r="I1" s="96"/>
      <c r="J1" s="97" t="s">
        <v>256</v>
      </c>
      <c r="K1" s="98"/>
      <c r="L1" s="98"/>
      <c r="M1" s="98"/>
      <c r="N1" s="98"/>
      <c r="O1" s="98"/>
      <c r="P1" s="99"/>
    </row>
    <row r="2" spans="1:23" ht="141" x14ac:dyDescent="0.25">
      <c r="A2" s="100"/>
      <c r="B2" s="101"/>
      <c r="C2" s="27" t="s">
        <v>2</v>
      </c>
      <c r="D2" s="6" t="s">
        <v>1</v>
      </c>
      <c r="E2" s="6" t="s">
        <v>3</v>
      </c>
      <c r="F2" s="6" t="s">
        <v>4</v>
      </c>
      <c r="G2" s="6" t="s">
        <v>5</v>
      </c>
      <c r="H2" s="6" t="s">
        <v>8</v>
      </c>
      <c r="I2" s="28" t="s">
        <v>7</v>
      </c>
      <c r="J2" s="27" t="s">
        <v>2</v>
      </c>
      <c r="K2" s="6" t="s">
        <v>1</v>
      </c>
      <c r="L2" s="6" t="s">
        <v>3</v>
      </c>
      <c r="M2" s="6" t="s">
        <v>4</v>
      </c>
      <c r="N2" s="6" t="s">
        <v>5</v>
      </c>
      <c r="O2" s="6" t="s">
        <v>6</v>
      </c>
      <c r="P2" s="28" t="s">
        <v>7</v>
      </c>
      <c r="Q2" s="20" t="s">
        <v>257</v>
      </c>
      <c r="R2" s="20" t="s">
        <v>258</v>
      </c>
      <c r="S2" s="20" t="s">
        <v>259</v>
      </c>
      <c r="T2" s="20" t="s">
        <v>263</v>
      </c>
      <c r="U2" s="20" t="s">
        <v>260</v>
      </c>
      <c r="V2" s="21" t="s">
        <v>262</v>
      </c>
    </row>
    <row r="3" spans="1:23" ht="25.5" customHeight="1" x14ac:dyDescent="0.25">
      <c r="A3" s="24" t="s">
        <v>10</v>
      </c>
      <c r="B3" s="29" t="s">
        <v>49</v>
      </c>
      <c r="C3" s="12"/>
      <c r="D3" s="3" t="s">
        <v>50</v>
      </c>
      <c r="E3" s="2"/>
      <c r="F3" s="1"/>
      <c r="G3" s="1"/>
      <c r="H3" s="1"/>
      <c r="I3" s="7"/>
      <c r="J3" s="12"/>
      <c r="K3" s="3" t="s">
        <v>50</v>
      </c>
      <c r="L3" s="1"/>
      <c r="M3" s="1"/>
      <c r="N3" s="1"/>
      <c r="O3" s="1"/>
      <c r="P3" s="7"/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22">
        <v>1</v>
      </c>
      <c r="W3" s="41">
        <f>SUM(Q3:U3)</f>
        <v>5</v>
      </c>
    </row>
    <row r="4" spans="1:23" ht="51" customHeight="1" x14ac:dyDescent="0.25">
      <c r="A4" s="24" t="s">
        <v>11</v>
      </c>
      <c r="B4" s="30" t="s">
        <v>51</v>
      </c>
      <c r="C4" s="12"/>
      <c r="D4" s="5" t="s">
        <v>59</v>
      </c>
      <c r="E4" s="5" t="s">
        <v>59</v>
      </c>
      <c r="F4" s="5" t="s">
        <v>59</v>
      </c>
      <c r="G4" s="4"/>
      <c r="H4" s="4"/>
      <c r="I4" s="38"/>
      <c r="J4" s="11" t="s">
        <v>59</v>
      </c>
      <c r="K4" s="5" t="s">
        <v>59</v>
      </c>
      <c r="L4" s="5" t="s">
        <v>59</v>
      </c>
      <c r="M4" s="5" t="s">
        <v>59</v>
      </c>
      <c r="N4" s="5" t="s">
        <v>59</v>
      </c>
      <c r="O4" s="5" t="s">
        <v>59</v>
      </c>
      <c r="P4" s="8" t="s">
        <v>59</v>
      </c>
      <c r="Q4" s="19">
        <v>0</v>
      </c>
      <c r="R4" s="19">
        <v>0</v>
      </c>
      <c r="S4" s="19">
        <v>1</v>
      </c>
      <c r="T4" s="19">
        <v>1</v>
      </c>
      <c r="U4" s="19">
        <v>0</v>
      </c>
      <c r="V4" s="22">
        <v>1</v>
      </c>
      <c r="W4">
        <f t="shared" ref="W4:W67" si="0">SUM(Q4:U4)</f>
        <v>2</v>
      </c>
    </row>
    <row r="5" spans="1:23" ht="25.5" customHeight="1" x14ac:dyDescent="0.25">
      <c r="A5" s="24" t="s">
        <v>12</v>
      </c>
      <c r="B5" s="31" t="s">
        <v>52</v>
      </c>
      <c r="C5" s="12"/>
      <c r="D5" s="1"/>
      <c r="E5" s="1"/>
      <c r="F5" s="1"/>
      <c r="G5" s="1"/>
      <c r="H5" s="1"/>
      <c r="I5" s="7"/>
      <c r="J5" s="12"/>
      <c r="K5" s="1"/>
      <c r="L5" s="1"/>
      <c r="M5" s="1"/>
      <c r="N5" s="1"/>
      <c r="O5" s="1"/>
      <c r="P5" s="7"/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22">
        <v>1</v>
      </c>
      <c r="W5">
        <f t="shared" si="0"/>
        <v>5</v>
      </c>
    </row>
    <row r="6" spans="1:23" ht="38.25" customHeight="1" x14ac:dyDescent="0.25">
      <c r="A6" s="24" t="s">
        <v>13</v>
      </c>
      <c r="B6" s="31" t="s">
        <v>53</v>
      </c>
      <c r="C6" s="12"/>
      <c r="D6" s="1"/>
      <c r="E6" s="1"/>
      <c r="F6" s="1"/>
      <c r="G6" s="1"/>
      <c r="H6" s="1"/>
      <c r="I6" s="7"/>
      <c r="J6" s="12"/>
      <c r="K6" s="1"/>
      <c r="L6" s="1"/>
      <c r="M6" s="1"/>
      <c r="N6" s="1"/>
      <c r="O6" s="1"/>
      <c r="P6" s="7"/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0</v>
      </c>
      <c r="W6">
        <f t="shared" si="0"/>
        <v>5</v>
      </c>
    </row>
    <row r="7" spans="1:23" ht="25.5" customHeight="1" x14ac:dyDescent="0.25">
      <c r="A7" s="24" t="s">
        <v>14</v>
      </c>
      <c r="B7" s="31" t="s">
        <v>54</v>
      </c>
      <c r="C7" s="12"/>
      <c r="D7" s="1"/>
      <c r="E7" s="1"/>
      <c r="F7" s="1"/>
      <c r="G7" s="1"/>
      <c r="H7" s="1"/>
      <c r="I7" s="7"/>
      <c r="J7" s="12"/>
      <c r="K7" s="1"/>
      <c r="L7" s="1"/>
      <c r="M7" s="1"/>
      <c r="N7" s="1"/>
      <c r="O7" s="1"/>
      <c r="P7" s="7"/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0</v>
      </c>
      <c r="W7">
        <f t="shared" si="0"/>
        <v>5</v>
      </c>
    </row>
    <row r="8" spans="1:23" ht="15" customHeight="1" x14ac:dyDescent="0.25">
      <c r="A8" s="24" t="s">
        <v>15</v>
      </c>
      <c r="B8" s="31" t="s">
        <v>55</v>
      </c>
      <c r="C8" s="12"/>
      <c r="D8" s="1"/>
      <c r="E8" s="1"/>
      <c r="F8" s="1"/>
      <c r="G8" s="1"/>
      <c r="H8" s="1"/>
      <c r="I8" s="7"/>
      <c r="J8" s="12"/>
      <c r="K8" s="1"/>
      <c r="L8" s="1"/>
      <c r="M8" s="1"/>
      <c r="N8" s="1"/>
      <c r="O8" s="1"/>
      <c r="P8" s="7"/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0</v>
      </c>
      <c r="W8">
        <f t="shared" si="0"/>
        <v>5</v>
      </c>
    </row>
    <row r="9" spans="1:23" ht="51" customHeight="1" x14ac:dyDescent="0.25">
      <c r="A9" s="24" t="s">
        <v>16</v>
      </c>
      <c r="B9" s="29" t="s">
        <v>64</v>
      </c>
      <c r="C9" s="12"/>
      <c r="D9" s="1"/>
      <c r="E9" s="1"/>
      <c r="F9" s="1"/>
      <c r="G9" s="1"/>
      <c r="H9" s="1"/>
      <c r="I9" s="7"/>
      <c r="J9" s="12"/>
      <c r="K9" s="1"/>
      <c r="L9" s="1"/>
      <c r="M9" s="1"/>
      <c r="N9" s="1"/>
      <c r="O9" s="1"/>
      <c r="P9" s="7"/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22">
        <v>1</v>
      </c>
      <c r="W9">
        <f t="shared" si="0"/>
        <v>5</v>
      </c>
    </row>
    <row r="10" spans="1:23" ht="38.25" customHeight="1" x14ac:dyDescent="0.25">
      <c r="A10" s="24" t="s">
        <v>17</v>
      </c>
      <c r="B10" s="29" t="s">
        <v>62</v>
      </c>
      <c r="C10" s="12"/>
      <c r="D10" s="1"/>
      <c r="E10" s="1"/>
      <c r="F10" s="1"/>
      <c r="G10" s="1"/>
      <c r="H10" s="1"/>
      <c r="I10" s="7"/>
      <c r="J10" s="12"/>
      <c r="K10" s="1"/>
      <c r="L10" s="1"/>
      <c r="M10" s="1"/>
      <c r="N10" s="1"/>
      <c r="O10" s="1"/>
      <c r="P10" s="7"/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22">
        <v>1</v>
      </c>
      <c r="W10">
        <f t="shared" si="0"/>
        <v>5</v>
      </c>
    </row>
    <row r="11" spans="1:23" ht="51" customHeight="1" x14ac:dyDescent="0.25">
      <c r="A11" s="24" t="s">
        <v>18</v>
      </c>
      <c r="B11" s="31" t="s">
        <v>56</v>
      </c>
      <c r="C11" s="12"/>
      <c r="D11" s="1"/>
      <c r="E11" s="1"/>
      <c r="F11" s="1"/>
      <c r="G11" s="1"/>
      <c r="H11" s="1"/>
      <c r="I11" s="7"/>
      <c r="J11" s="12"/>
      <c r="K11" s="1"/>
      <c r="L11" s="1"/>
      <c r="M11" s="1"/>
      <c r="N11" s="1"/>
      <c r="O11" s="1"/>
      <c r="P11" s="7"/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0</v>
      </c>
      <c r="W11">
        <f t="shared" si="0"/>
        <v>5</v>
      </c>
    </row>
    <row r="12" spans="1:23" ht="33.75" customHeight="1" x14ac:dyDescent="0.25">
      <c r="A12" s="24" t="s">
        <v>19</v>
      </c>
      <c r="B12" s="32" t="s">
        <v>57</v>
      </c>
      <c r="C12" s="12"/>
      <c r="D12" s="5" t="s">
        <v>59</v>
      </c>
      <c r="E12" s="5" t="s">
        <v>59</v>
      </c>
      <c r="F12" s="5" t="s">
        <v>59</v>
      </c>
      <c r="G12" s="1"/>
      <c r="H12" s="1"/>
      <c r="I12" s="7"/>
      <c r="J12" s="12"/>
      <c r="K12" s="5" t="s">
        <v>59</v>
      </c>
      <c r="L12" s="5" t="s">
        <v>59</v>
      </c>
      <c r="M12" s="5" t="s">
        <v>59</v>
      </c>
      <c r="N12" s="1"/>
      <c r="O12" s="1"/>
      <c r="P12" s="7"/>
      <c r="Q12" s="19">
        <v>0</v>
      </c>
      <c r="R12" s="19">
        <v>0</v>
      </c>
      <c r="S12" s="19">
        <v>1</v>
      </c>
      <c r="T12" s="19">
        <v>1</v>
      </c>
      <c r="U12" s="19">
        <v>1</v>
      </c>
      <c r="V12" s="19">
        <v>0</v>
      </c>
      <c r="W12">
        <f t="shared" si="0"/>
        <v>3</v>
      </c>
    </row>
    <row r="13" spans="1:23" ht="38.25" customHeight="1" x14ac:dyDescent="0.25">
      <c r="A13" s="24" t="s">
        <v>20</v>
      </c>
      <c r="B13" s="33" t="s">
        <v>58</v>
      </c>
      <c r="C13" s="12"/>
      <c r="D13" s="1"/>
      <c r="E13" s="1"/>
      <c r="F13" s="1"/>
      <c r="G13" s="1"/>
      <c r="H13" s="1"/>
      <c r="I13" s="7"/>
      <c r="J13" s="12"/>
      <c r="K13" s="1"/>
      <c r="L13" s="1"/>
      <c r="M13" s="1"/>
      <c r="N13" s="1"/>
      <c r="O13" s="1"/>
      <c r="P13" s="7"/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0</v>
      </c>
      <c r="W13">
        <f t="shared" si="0"/>
        <v>5</v>
      </c>
    </row>
    <row r="14" spans="1:23" ht="38.25" customHeight="1" x14ac:dyDescent="0.25">
      <c r="A14" s="24" t="s">
        <v>21</v>
      </c>
      <c r="B14" s="34" t="s">
        <v>60</v>
      </c>
      <c r="C14" s="12"/>
      <c r="D14" s="5" t="s">
        <v>59</v>
      </c>
      <c r="E14" s="1"/>
      <c r="F14" s="1"/>
      <c r="G14" s="1"/>
      <c r="H14" s="5" t="s">
        <v>59</v>
      </c>
      <c r="I14" s="8" t="s">
        <v>59</v>
      </c>
      <c r="J14" s="12"/>
      <c r="K14" s="5" t="s">
        <v>59</v>
      </c>
      <c r="L14" s="1"/>
      <c r="M14" s="1"/>
      <c r="N14" s="1"/>
      <c r="O14" s="5" t="s">
        <v>59</v>
      </c>
      <c r="P14" s="8" t="s">
        <v>59</v>
      </c>
      <c r="Q14" s="19">
        <v>0</v>
      </c>
      <c r="R14" s="19">
        <v>1</v>
      </c>
      <c r="S14" s="19">
        <v>0</v>
      </c>
      <c r="T14" s="19">
        <v>1</v>
      </c>
      <c r="U14" s="19">
        <v>1</v>
      </c>
      <c r="V14" s="19">
        <v>0</v>
      </c>
      <c r="W14">
        <f t="shared" si="0"/>
        <v>3</v>
      </c>
    </row>
    <row r="15" spans="1:23" ht="38.25" customHeight="1" x14ac:dyDescent="0.25">
      <c r="A15" s="24" t="s">
        <v>22</v>
      </c>
      <c r="B15" s="34" t="s">
        <v>61</v>
      </c>
      <c r="C15" s="12"/>
      <c r="D15" s="5" t="s">
        <v>59</v>
      </c>
      <c r="E15" s="5" t="s">
        <v>59</v>
      </c>
      <c r="F15" s="5" t="s">
        <v>59</v>
      </c>
      <c r="G15" s="1"/>
      <c r="H15" s="1"/>
      <c r="I15" s="7"/>
      <c r="J15" s="12"/>
      <c r="K15" s="5" t="s">
        <v>59</v>
      </c>
      <c r="L15" s="5" t="s">
        <v>59</v>
      </c>
      <c r="M15" s="5" t="s">
        <v>59</v>
      </c>
      <c r="N15" s="1"/>
      <c r="O15" s="1"/>
      <c r="P15" s="7"/>
      <c r="Q15" s="19">
        <v>0</v>
      </c>
      <c r="R15" s="19">
        <v>0</v>
      </c>
      <c r="S15" s="19">
        <v>1</v>
      </c>
      <c r="T15" s="19">
        <v>1</v>
      </c>
      <c r="U15" s="19">
        <v>1</v>
      </c>
      <c r="V15" s="19">
        <v>0</v>
      </c>
      <c r="W15">
        <f t="shared" si="0"/>
        <v>3</v>
      </c>
    </row>
    <row r="16" spans="1:23" ht="38.25" customHeight="1" x14ac:dyDescent="0.25">
      <c r="A16" s="24" t="s">
        <v>23</v>
      </c>
      <c r="B16" s="33" t="s">
        <v>63</v>
      </c>
      <c r="C16" s="12"/>
      <c r="D16" s="1"/>
      <c r="E16" s="1"/>
      <c r="F16" s="1"/>
      <c r="G16" s="1"/>
      <c r="H16" s="1"/>
      <c r="I16" s="7"/>
      <c r="J16" s="12"/>
      <c r="K16" s="1"/>
      <c r="L16" s="1"/>
      <c r="M16" s="1"/>
      <c r="N16" s="1"/>
      <c r="O16" s="1"/>
      <c r="P16" s="7"/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22">
        <v>1</v>
      </c>
      <c r="W16">
        <f t="shared" si="0"/>
        <v>5</v>
      </c>
    </row>
    <row r="17" spans="1:23" ht="25.5" customHeight="1" x14ac:dyDescent="0.25">
      <c r="A17" s="24" t="s">
        <v>24</v>
      </c>
      <c r="B17" s="34" t="s">
        <v>65</v>
      </c>
      <c r="C17" s="12"/>
      <c r="D17" s="5" t="s">
        <v>59</v>
      </c>
      <c r="E17" s="1"/>
      <c r="F17" s="1"/>
      <c r="G17" s="1"/>
      <c r="H17" s="1"/>
      <c r="I17" s="7"/>
      <c r="J17" s="12"/>
      <c r="K17" s="5" t="s">
        <v>59</v>
      </c>
      <c r="L17" s="1"/>
      <c r="M17" s="1"/>
      <c r="N17" s="1"/>
      <c r="O17" s="1"/>
      <c r="P17" s="7"/>
      <c r="Q17" s="19">
        <v>0</v>
      </c>
      <c r="R17" s="19">
        <v>1</v>
      </c>
      <c r="S17" s="19">
        <v>1</v>
      </c>
      <c r="T17" s="19">
        <v>1</v>
      </c>
      <c r="U17" s="19">
        <v>1</v>
      </c>
      <c r="V17" s="19">
        <v>0</v>
      </c>
      <c r="W17">
        <f t="shared" si="0"/>
        <v>4</v>
      </c>
    </row>
    <row r="18" spans="1:23" ht="25.5" customHeight="1" x14ac:dyDescent="0.25">
      <c r="A18" s="24" t="s">
        <v>25</v>
      </c>
      <c r="B18" s="34" t="s">
        <v>66</v>
      </c>
      <c r="C18" s="12"/>
      <c r="D18" s="5" t="s">
        <v>59</v>
      </c>
      <c r="E18" s="1"/>
      <c r="F18" s="1"/>
      <c r="G18" s="1"/>
      <c r="H18" s="1"/>
      <c r="I18" s="7"/>
      <c r="J18" s="12"/>
      <c r="K18" s="5" t="s">
        <v>59</v>
      </c>
      <c r="L18" s="1"/>
      <c r="M18" s="1"/>
      <c r="N18" s="1"/>
      <c r="O18" s="1"/>
      <c r="P18" s="7"/>
      <c r="Q18" s="19">
        <v>0</v>
      </c>
      <c r="R18" s="19">
        <v>1</v>
      </c>
      <c r="S18" s="19">
        <v>1</v>
      </c>
      <c r="T18" s="19">
        <v>1</v>
      </c>
      <c r="U18" s="19">
        <v>1</v>
      </c>
      <c r="V18" s="19">
        <v>0</v>
      </c>
      <c r="W18">
        <f t="shared" si="0"/>
        <v>4</v>
      </c>
    </row>
    <row r="19" spans="1:23" ht="63.75" customHeight="1" x14ac:dyDescent="0.25">
      <c r="A19" s="24" t="s">
        <v>26</v>
      </c>
      <c r="B19" s="31" t="s">
        <v>67</v>
      </c>
      <c r="C19" s="12"/>
      <c r="D19" s="1"/>
      <c r="E19" s="1"/>
      <c r="F19" s="1"/>
      <c r="G19" s="1"/>
      <c r="H19" s="1"/>
      <c r="I19" s="7"/>
      <c r="J19" s="12"/>
      <c r="K19" s="1"/>
      <c r="L19" s="1"/>
      <c r="M19" s="1"/>
      <c r="N19" s="1"/>
      <c r="O19" s="1"/>
      <c r="P19" s="7"/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0</v>
      </c>
      <c r="W19">
        <f t="shared" si="0"/>
        <v>5</v>
      </c>
    </row>
    <row r="20" spans="1:23" ht="51" customHeight="1" x14ac:dyDescent="0.25">
      <c r="A20" s="24" t="s">
        <v>27</v>
      </c>
      <c r="B20" s="33" t="s">
        <v>68</v>
      </c>
      <c r="C20" s="12"/>
      <c r="D20" s="1"/>
      <c r="E20" s="1"/>
      <c r="F20" s="1"/>
      <c r="G20" s="1"/>
      <c r="H20" s="1"/>
      <c r="I20" s="7"/>
      <c r="J20" s="12"/>
      <c r="K20" s="1"/>
      <c r="L20" s="1"/>
      <c r="M20" s="1"/>
      <c r="N20" s="1"/>
      <c r="O20" s="1"/>
      <c r="P20" s="7"/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0</v>
      </c>
      <c r="W20">
        <f t="shared" si="0"/>
        <v>5</v>
      </c>
    </row>
    <row r="21" spans="1:23" ht="38.25" customHeight="1" x14ac:dyDescent="0.25">
      <c r="A21" s="24" t="s">
        <v>28</v>
      </c>
      <c r="B21" s="30" t="s">
        <v>69</v>
      </c>
      <c r="C21" s="12"/>
      <c r="D21" s="1"/>
      <c r="E21" s="1"/>
      <c r="F21" s="1"/>
      <c r="G21" s="1"/>
      <c r="H21" s="1"/>
      <c r="I21" s="7"/>
      <c r="J21" s="12"/>
      <c r="K21" s="1"/>
      <c r="L21" s="1"/>
      <c r="M21" s="1"/>
      <c r="N21" s="1"/>
      <c r="O21" s="1"/>
      <c r="P21" s="7"/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0</v>
      </c>
      <c r="W21">
        <f t="shared" si="0"/>
        <v>5</v>
      </c>
    </row>
    <row r="22" spans="1:23" ht="90" customHeight="1" x14ac:dyDescent="0.25">
      <c r="A22" s="24" t="s">
        <v>29</v>
      </c>
      <c r="B22" s="34" t="s">
        <v>70</v>
      </c>
      <c r="C22" s="11" t="s">
        <v>71</v>
      </c>
      <c r="D22" s="5" t="s">
        <v>71</v>
      </c>
      <c r="E22" s="5" t="s">
        <v>71</v>
      </c>
      <c r="F22" s="5" t="s">
        <v>71</v>
      </c>
      <c r="G22" s="5" t="s">
        <v>71</v>
      </c>
      <c r="H22" s="5" t="s">
        <v>71</v>
      </c>
      <c r="I22" s="8" t="s">
        <v>71</v>
      </c>
      <c r="J22" s="12"/>
      <c r="K22" s="1"/>
      <c r="L22" s="1"/>
      <c r="M22" s="1"/>
      <c r="N22" s="1"/>
      <c r="O22" s="1"/>
      <c r="P22" s="7"/>
      <c r="Q22" s="19">
        <v>1</v>
      </c>
      <c r="R22" s="19">
        <v>1</v>
      </c>
      <c r="S22" s="19">
        <v>1</v>
      </c>
      <c r="T22" s="39">
        <v>0</v>
      </c>
      <c r="U22" s="19">
        <v>1</v>
      </c>
      <c r="V22" s="19">
        <v>0</v>
      </c>
      <c r="W22">
        <f t="shared" si="0"/>
        <v>4</v>
      </c>
    </row>
    <row r="23" spans="1:23" ht="90" customHeight="1" x14ac:dyDescent="0.25">
      <c r="A23" s="24" t="s">
        <v>30</v>
      </c>
      <c r="B23" s="34" t="s">
        <v>72</v>
      </c>
      <c r="C23" s="11" t="s">
        <v>71</v>
      </c>
      <c r="D23" s="5" t="s">
        <v>71</v>
      </c>
      <c r="E23" s="5" t="s">
        <v>71</v>
      </c>
      <c r="F23" s="5" t="s">
        <v>71</v>
      </c>
      <c r="G23" s="5" t="s">
        <v>71</v>
      </c>
      <c r="H23" s="5" t="s">
        <v>71</v>
      </c>
      <c r="I23" s="8" t="s">
        <v>71</v>
      </c>
      <c r="J23" s="12"/>
      <c r="K23" s="1"/>
      <c r="L23" s="1"/>
      <c r="M23" s="1"/>
      <c r="N23" s="1"/>
      <c r="O23" s="1"/>
      <c r="P23" s="7"/>
      <c r="Q23" s="19">
        <v>1</v>
      </c>
      <c r="R23" s="19">
        <v>1</v>
      </c>
      <c r="S23" s="19">
        <v>1</v>
      </c>
      <c r="T23" s="39">
        <v>0</v>
      </c>
      <c r="U23" s="19">
        <v>1</v>
      </c>
      <c r="V23" s="19">
        <v>0</v>
      </c>
      <c r="W23">
        <f t="shared" si="0"/>
        <v>4</v>
      </c>
    </row>
    <row r="24" spans="1:23" ht="63.75" customHeight="1" x14ac:dyDescent="0.25">
      <c r="A24" s="24" t="s">
        <v>31</v>
      </c>
      <c r="B24" s="31" t="s">
        <v>73</v>
      </c>
      <c r="C24" s="12"/>
      <c r="D24" s="1"/>
      <c r="E24" s="1"/>
      <c r="F24" s="1"/>
      <c r="G24" s="1"/>
      <c r="H24" s="1"/>
      <c r="I24" s="7"/>
      <c r="J24" s="12"/>
      <c r="K24" s="1"/>
      <c r="L24" s="1"/>
      <c r="M24" s="1"/>
      <c r="N24" s="1"/>
      <c r="O24" s="1"/>
      <c r="P24" s="7"/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0</v>
      </c>
      <c r="W24">
        <f t="shared" si="0"/>
        <v>5</v>
      </c>
    </row>
    <row r="25" spans="1:23" ht="90" customHeight="1" x14ac:dyDescent="0.25">
      <c r="A25" s="24" t="s">
        <v>32</v>
      </c>
      <c r="B25" s="34" t="s">
        <v>74</v>
      </c>
      <c r="C25" s="11" t="s">
        <v>71</v>
      </c>
      <c r="D25" s="5" t="s">
        <v>71</v>
      </c>
      <c r="E25" s="5" t="s">
        <v>71</v>
      </c>
      <c r="F25" s="5" t="s">
        <v>71</v>
      </c>
      <c r="G25" s="5" t="s">
        <v>71</v>
      </c>
      <c r="H25" s="5" t="s">
        <v>71</v>
      </c>
      <c r="I25" s="8" t="s">
        <v>71</v>
      </c>
      <c r="J25" s="12"/>
      <c r="K25" s="1"/>
      <c r="L25" s="1"/>
      <c r="M25" s="1"/>
      <c r="N25" s="1"/>
      <c r="O25" s="1"/>
      <c r="P25" s="7"/>
      <c r="Q25" s="19">
        <v>1</v>
      </c>
      <c r="R25" s="19">
        <v>1</v>
      </c>
      <c r="S25" s="19">
        <v>1</v>
      </c>
      <c r="T25" s="39">
        <v>0</v>
      </c>
      <c r="U25" s="19">
        <v>1</v>
      </c>
      <c r="V25" s="19">
        <v>0</v>
      </c>
      <c r="W25">
        <f t="shared" si="0"/>
        <v>4</v>
      </c>
    </row>
    <row r="26" spans="1:23" ht="90" customHeight="1" x14ac:dyDescent="0.25">
      <c r="A26" s="24" t="s">
        <v>33</v>
      </c>
      <c r="B26" s="34" t="s">
        <v>75</v>
      </c>
      <c r="C26" s="11" t="s">
        <v>71</v>
      </c>
      <c r="D26" s="5" t="s">
        <v>71</v>
      </c>
      <c r="E26" s="5" t="s">
        <v>71</v>
      </c>
      <c r="F26" s="5" t="s">
        <v>71</v>
      </c>
      <c r="G26" s="5" t="s">
        <v>71</v>
      </c>
      <c r="H26" s="5" t="s">
        <v>71</v>
      </c>
      <c r="I26" s="8" t="s">
        <v>71</v>
      </c>
      <c r="J26" s="12"/>
      <c r="K26" s="1"/>
      <c r="L26" s="1"/>
      <c r="M26" s="1"/>
      <c r="N26" s="1"/>
      <c r="O26" s="1"/>
      <c r="P26" s="7"/>
      <c r="Q26" s="19">
        <v>1</v>
      </c>
      <c r="R26" s="19">
        <v>1</v>
      </c>
      <c r="S26" s="19">
        <v>1</v>
      </c>
      <c r="T26" s="39">
        <v>0</v>
      </c>
      <c r="U26" s="19">
        <v>1</v>
      </c>
      <c r="V26" s="19">
        <v>0</v>
      </c>
      <c r="W26">
        <f t="shared" si="0"/>
        <v>4</v>
      </c>
    </row>
    <row r="27" spans="1:23" ht="90" customHeight="1" x14ac:dyDescent="0.25">
      <c r="A27" s="24" t="s">
        <v>34</v>
      </c>
      <c r="B27" s="34" t="s">
        <v>76</v>
      </c>
      <c r="C27" s="11" t="s">
        <v>71</v>
      </c>
      <c r="D27" s="5" t="s">
        <v>71</v>
      </c>
      <c r="E27" s="5" t="s">
        <v>71</v>
      </c>
      <c r="F27" s="5" t="s">
        <v>71</v>
      </c>
      <c r="G27" s="5" t="s">
        <v>71</v>
      </c>
      <c r="H27" s="5" t="s">
        <v>71</v>
      </c>
      <c r="I27" s="8" t="s">
        <v>71</v>
      </c>
      <c r="J27" s="12"/>
      <c r="K27" s="1"/>
      <c r="L27" s="1"/>
      <c r="M27" s="1"/>
      <c r="N27" s="1"/>
      <c r="O27" s="1"/>
      <c r="P27" s="7"/>
      <c r="Q27" s="19">
        <v>1</v>
      </c>
      <c r="R27" s="19">
        <v>1</v>
      </c>
      <c r="S27" s="19">
        <v>1</v>
      </c>
      <c r="T27" s="39">
        <v>0</v>
      </c>
      <c r="U27" s="19">
        <v>1</v>
      </c>
      <c r="V27" s="19">
        <v>0</v>
      </c>
      <c r="W27">
        <f t="shared" si="0"/>
        <v>4</v>
      </c>
    </row>
    <row r="28" spans="1:23" ht="76.5" customHeight="1" x14ac:dyDescent="0.25">
      <c r="A28" s="24" t="s">
        <v>35</v>
      </c>
      <c r="B28" s="30" t="s">
        <v>77</v>
      </c>
      <c r="C28" s="12"/>
      <c r="D28" s="1"/>
      <c r="E28" s="1"/>
      <c r="F28" s="1"/>
      <c r="G28" s="1"/>
      <c r="H28" s="1"/>
      <c r="I28" s="7"/>
      <c r="J28" s="12"/>
      <c r="K28" s="1"/>
      <c r="L28" s="1"/>
      <c r="M28" s="1"/>
      <c r="N28" s="1"/>
      <c r="O28" s="1"/>
      <c r="P28" s="7"/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0</v>
      </c>
      <c r="W28">
        <f t="shared" si="0"/>
        <v>5</v>
      </c>
    </row>
    <row r="29" spans="1:23" ht="90" customHeight="1" x14ac:dyDescent="0.25">
      <c r="A29" s="24" t="s">
        <v>36</v>
      </c>
      <c r="B29" s="30" t="s">
        <v>78</v>
      </c>
      <c r="C29" s="11" t="s">
        <v>71</v>
      </c>
      <c r="D29" s="5" t="s">
        <v>71</v>
      </c>
      <c r="E29" s="5" t="s">
        <v>71</v>
      </c>
      <c r="F29" s="5" t="s">
        <v>71</v>
      </c>
      <c r="G29" s="5" t="s">
        <v>71</v>
      </c>
      <c r="H29" s="5" t="s">
        <v>71</v>
      </c>
      <c r="I29" s="8" t="s">
        <v>71</v>
      </c>
      <c r="J29" s="12"/>
      <c r="K29" s="1"/>
      <c r="L29" s="1"/>
      <c r="M29" s="1"/>
      <c r="N29" s="1"/>
      <c r="O29" s="1"/>
      <c r="P29" s="7"/>
      <c r="Q29" s="19">
        <v>1</v>
      </c>
      <c r="R29" s="19">
        <v>1</v>
      </c>
      <c r="S29" s="19">
        <v>1</v>
      </c>
      <c r="T29" s="39">
        <v>0</v>
      </c>
      <c r="U29" s="19">
        <v>1</v>
      </c>
      <c r="V29" s="19">
        <v>0</v>
      </c>
      <c r="W29">
        <f t="shared" si="0"/>
        <v>4</v>
      </c>
    </row>
    <row r="30" spans="1:23" ht="33.75" customHeight="1" x14ac:dyDescent="0.25">
      <c r="A30" s="24" t="s">
        <v>37</v>
      </c>
      <c r="B30" s="30" t="s">
        <v>79</v>
      </c>
      <c r="C30" s="12"/>
      <c r="D30" s="1"/>
      <c r="E30" s="1"/>
      <c r="F30" s="5" t="s">
        <v>59</v>
      </c>
      <c r="G30" s="5" t="s">
        <v>59</v>
      </c>
      <c r="H30" s="5" t="s">
        <v>59</v>
      </c>
      <c r="I30" s="7"/>
      <c r="J30" s="12"/>
      <c r="K30" s="1"/>
      <c r="L30" s="1"/>
      <c r="M30" s="5" t="s">
        <v>59</v>
      </c>
      <c r="N30" s="5" t="s">
        <v>59</v>
      </c>
      <c r="O30" s="5" t="s">
        <v>59</v>
      </c>
      <c r="P30" s="7"/>
      <c r="Q30" s="23">
        <v>1</v>
      </c>
      <c r="R30" s="23">
        <v>0</v>
      </c>
      <c r="S30" s="23">
        <v>0</v>
      </c>
      <c r="T30" s="19">
        <v>1</v>
      </c>
      <c r="U30" s="19">
        <v>1</v>
      </c>
      <c r="V30" s="22">
        <v>1</v>
      </c>
      <c r="W30">
        <f t="shared" si="0"/>
        <v>3</v>
      </c>
    </row>
    <row r="31" spans="1:23" ht="51" customHeight="1" x14ac:dyDescent="0.25">
      <c r="A31" s="24" t="s">
        <v>38</v>
      </c>
      <c r="B31" s="33" t="s">
        <v>80</v>
      </c>
      <c r="C31" s="12"/>
      <c r="D31" s="1"/>
      <c r="E31" s="1"/>
      <c r="F31" s="1"/>
      <c r="G31" s="1"/>
      <c r="H31" s="1"/>
      <c r="I31" s="7"/>
      <c r="J31" s="12"/>
      <c r="K31" s="1"/>
      <c r="L31" s="1"/>
      <c r="M31" s="1"/>
      <c r="N31" s="1"/>
      <c r="O31" s="1"/>
      <c r="P31" s="7"/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22">
        <v>1</v>
      </c>
      <c r="W31">
        <f t="shared" si="0"/>
        <v>5</v>
      </c>
    </row>
    <row r="32" spans="1:23" ht="38.25" customHeight="1" x14ac:dyDescent="0.25">
      <c r="A32" s="24" t="s">
        <v>39</v>
      </c>
      <c r="B32" s="31" t="s">
        <v>81</v>
      </c>
      <c r="C32" s="12"/>
      <c r="D32" s="1"/>
      <c r="E32" s="1"/>
      <c r="F32" s="1"/>
      <c r="G32" s="1"/>
      <c r="H32" s="1"/>
      <c r="I32" s="7"/>
      <c r="J32" s="12"/>
      <c r="K32" s="1"/>
      <c r="L32" s="1"/>
      <c r="M32" s="1"/>
      <c r="N32" s="1"/>
      <c r="O32" s="1"/>
      <c r="P32" s="7"/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0</v>
      </c>
      <c r="W32">
        <f t="shared" si="0"/>
        <v>5</v>
      </c>
    </row>
    <row r="33" spans="1:23" ht="15" customHeight="1" x14ac:dyDescent="0.25">
      <c r="A33" s="24" t="s">
        <v>40</v>
      </c>
      <c r="B33" s="31" t="s">
        <v>82</v>
      </c>
      <c r="C33" s="12"/>
      <c r="D33" s="1"/>
      <c r="E33" s="1"/>
      <c r="F33" s="1"/>
      <c r="G33" s="1"/>
      <c r="H33" s="1"/>
      <c r="I33" s="7"/>
      <c r="J33" s="12"/>
      <c r="K33" s="1"/>
      <c r="L33" s="1"/>
      <c r="M33" s="1"/>
      <c r="N33" s="1"/>
      <c r="O33" s="1"/>
      <c r="P33" s="7"/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0</v>
      </c>
      <c r="W33">
        <f t="shared" si="0"/>
        <v>5</v>
      </c>
    </row>
    <row r="34" spans="1:23" ht="51" customHeight="1" x14ac:dyDescent="0.25">
      <c r="A34" s="24" t="s">
        <v>41</v>
      </c>
      <c r="B34" s="31" t="s">
        <v>83</v>
      </c>
      <c r="C34" s="12"/>
      <c r="D34" s="1"/>
      <c r="E34" s="1"/>
      <c r="F34" s="1"/>
      <c r="G34" s="1"/>
      <c r="H34" s="1"/>
      <c r="I34" s="7"/>
      <c r="J34" s="12"/>
      <c r="K34" s="1"/>
      <c r="L34" s="1"/>
      <c r="M34" s="1"/>
      <c r="N34" s="1"/>
      <c r="O34" s="1"/>
      <c r="P34" s="7"/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0</v>
      </c>
      <c r="W34">
        <f t="shared" si="0"/>
        <v>5</v>
      </c>
    </row>
    <row r="35" spans="1:23" ht="25.5" customHeight="1" x14ac:dyDescent="0.25">
      <c r="A35" s="24" t="s">
        <v>42</v>
      </c>
      <c r="B35" s="31" t="s">
        <v>85</v>
      </c>
      <c r="C35" s="12"/>
      <c r="D35" s="1"/>
      <c r="E35" s="1"/>
      <c r="F35" s="1"/>
      <c r="G35" s="1"/>
      <c r="H35" s="1"/>
      <c r="I35" s="7"/>
      <c r="J35" s="12"/>
      <c r="K35" s="1"/>
      <c r="L35" s="1"/>
      <c r="M35" s="1"/>
      <c r="N35" s="1"/>
      <c r="O35" s="1"/>
      <c r="P35" s="7"/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0</v>
      </c>
      <c r="W35">
        <f t="shared" si="0"/>
        <v>5</v>
      </c>
    </row>
    <row r="36" spans="1:23" ht="38.25" customHeight="1" x14ac:dyDescent="0.25">
      <c r="A36" s="24" t="s">
        <v>43</v>
      </c>
      <c r="B36" s="31" t="s">
        <v>84</v>
      </c>
      <c r="C36" s="12"/>
      <c r="D36" s="1"/>
      <c r="E36" s="1"/>
      <c r="F36" s="1"/>
      <c r="G36" s="1"/>
      <c r="H36" s="1"/>
      <c r="I36" s="7"/>
      <c r="J36" s="12"/>
      <c r="K36" s="1"/>
      <c r="L36" s="1"/>
      <c r="M36" s="1"/>
      <c r="N36" s="1"/>
      <c r="O36" s="1"/>
      <c r="P36" s="7"/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0</v>
      </c>
      <c r="W36">
        <f t="shared" si="0"/>
        <v>5</v>
      </c>
    </row>
    <row r="37" spans="1:23" ht="105" customHeight="1" x14ac:dyDescent="0.25">
      <c r="A37" s="24" t="s">
        <v>44</v>
      </c>
      <c r="B37" s="30" t="s">
        <v>86</v>
      </c>
      <c r="C37" s="12"/>
      <c r="D37" s="1"/>
      <c r="E37" s="1"/>
      <c r="F37" s="1"/>
      <c r="G37" s="1"/>
      <c r="H37" s="1"/>
      <c r="I37" s="7"/>
      <c r="J37" s="12"/>
      <c r="K37" s="1"/>
      <c r="L37" s="1"/>
      <c r="M37" s="1"/>
      <c r="N37" s="1"/>
      <c r="O37" s="1"/>
      <c r="P37" s="7"/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0</v>
      </c>
      <c r="W37">
        <f t="shared" si="0"/>
        <v>5</v>
      </c>
    </row>
    <row r="38" spans="1:23" ht="102" customHeight="1" x14ac:dyDescent="0.25">
      <c r="A38" s="24" t="s">
        <v>45</v>
      </c>
      <c r="B38" s="30" t="s">
        <v>87</v>
      </c>
      <c r="C38" s="12"/>
      <c r="D38" s="1"/>
      <c r="E38" s="1"/>
      <c r="F38" s="1"/>
      <c r="G38" s="1"/>
      <c r="H38" s="1"/>
      <c r="I38" s="7"/>
      <c r="J38" s="12"/>
      <c r="K38" s="1"/>
      <c r="L38" s="1"/>
      <c r="M38" s="1"/>
      <c r="N38" s="1"/>
      <c r="O38" s="1"/>
      <c r="P38" s="7"/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0</v>
      </c>
      <c r="W38">
        <f t="shared" si="0"/>
        <v>5</v>
      </c>
    </row>
    <row r="39" spans="1:23" ht="63.75" customHeight="1" x14ac:dyDescent="0.25">
      <c r="A39" s="24" t="s">
        <v>46</v>
      </c>
      <c r="B39" s="31" t="s">
        <v>88</v>
      </c>
      <c r="C39" s="12"/>
      <c r="D39" s="1"/>
      <c r="E39" s="1"/>
      <c r="F39" s="1"/>
      <c r="G39" s="1"/>
      <c r="H39" s="1"/>
      <c r="I39" s="7"/>
      <c r="J39" s="12"/>
      <c r="K39" s="1"/>
      <c r="L39" s="1"/>
      <c r="M39" s="1"/>
      <c r="N39" s="1"/>
      <c r="O39" s="1"/>
      <c r="P39" s="7"/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0</v>
      </c>
      <c r="W39">
        <f t="shared" si="0"/>
        <v>5</v>
      </c>
    </row>
    <row r="40" spans="1:23" ht="67.5" x14ac:dyDescent="0.25">
      <c r="A40" s="24" t="s">
        <v>47</v>
      </c>
      <c r="B40" s="35" t="s">
        <v>89</v>
      </c>
      <c r="C40" s="11" t="s">
        <v>71</v>
      </c>
      <c r="D40" s="5" t="s">
        <v>71</v>
      </c>
      <c r="E40" s="5" t="s">
        <v>71</v>
      </c>
      <c r="F40" s="5" t="s">
        <v>71</v>
      </c>
      <c r="G40" s="5" t="s">
        <v>71</v>
      </c>
      <c r="H40" s="5" t="s">
        <v>71</v>
      </c>
      <c r="I40" s="8" t="s">
        <v>71</v>
      </c>
      <c r="J40" s="12"/>
      <c r="K40" s="1"/>
      <c r="L40" s="1"/>
      <c r="M40" s="1"/>
      <c r="N40" s="1"/>
      <c r="O40" s="1"/>
      <c r="P40" s="7"/>
      <c r="Q40" s="19">
        <v>1</v>
      </c>
      <c r="R40" s="19">
        <v>1</v>
      </c>
      <c r="S40" s="19">
        <v>1</v>
      </c>
      <c r="T40" s="39">
        <v>0</v>
      </c>
      <c r="U40" s="19">
        <v>1</v>
      </c>
      <c r="V40" s="19">
        <v>0</v>
      </c>
      <c r="W40">
        <f t="shared" si="0"/>
        <v>4</v>
      </c>
    </row>
    <row r="41" spans="1:23" ht="67.5" x14ac:dyDescent="0.25">
      <c r="A41" s="24" t="s">
        <v>48</v>
      </c>
      <c r="B41" s="35" t="s">
        <v>90</v>
      </c>
      <c r="C41" s="11" t="s">
        <v>71</v>
      </c>
      <c r="D41" s="5" t="s">
        <v>71</v>
      </c>
      <c r="E41" s="5" t="s">
        <v>71</v>
      </c>
      <c r="F41" s="5" t="s">
        <v>71</v>
      </c>
      <c r="G41" s="5" t="s">
        <v>71</v>
      </c>
      <c r="H41" s="5" t="s">
        <v>71</v>
      </c>
      <c r="I41" s="8" t="s">
        <v>71</v>
      </c>
      <c r="J41" s="12"/>
      <c r="K41" s="1"/>
      <c r="L41" s="1"/>
      <c r="M41" s="1"/>
      <c r="N41" s="1"/>
      <c r="O41" s="1"/>
      <c r="P41" s="7"/>
      <c r="Q41" s="19">
        <v>1</v>
      </c>
      <c r="R41" s="19">
        <v>1</v>
      </c>
      <c r="S41" s="19">
        <v>1</v>
      </c>
      <c r="T41" s="39">
        <v>0</v>
      </c>
      <c r="U41" s="19">
        <v>1</v>
      </c>
      <c r="V41" s="19">
        <v>0</v>
      </c>
      <c r="W41">
        <f t="shared" si="0"/>
        <v>4</v>
      </c>
    </row>
    <row r="42" spans="1:23" ht="51" customHeight="1" x14ac:dyDescent="0.25">
      <c r="A42" s="25" t="s">
        <v>91</v>
      </c>
      <c r="B42" s="33" t="s">
        <v>106</v>
      </c>
      <c r="C42" s="12"/>
      <c r="D42" s="1"/>
      <c r="E42" s="1"/>
      <c r="F42" s="1"/>
      <c r="G42" s="1"/>
      <c r="H42" s="1"/>
      <c r="I42" s="7"/>
      <c r="J42" s="12"/>
      <c r="K42" s="1"/>
      <c r="L42" s="1"/>
      <c r="M42" s="1"/>
      <c r="N42" s="1"/>
      <c r="O42" s="1"/>
      <c r="P42" s="7"/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22">
        <v>1</v>
      </c>
      <c r="W42">
        <f t="shared" si="0"/>
        <v>5</v>
      </c>
    </row>
    <row r="43" spans="1:23" ht="25.5" customHeight="1" x14ac:dyDescent="0.25">
      <c r="A43" s="25" t="s">
        <v>92</v>
      </c>
      <c r="B43" s="31" t="s">
        <v>104</v>
      </c>
      <c r="C43" s="12"/>
      <c r="D43" s="1"/>
      <c r="E43" s="1"/>
      <c r="F43" s="1"/>
      <c r="G43" s="1"/>
      <c r="H43" s="1"/>
      <c r="I43" s="7"/>
      <c r="J43" s="12"/>
      <c r="K43" s="1"/>
      <c r="L43" s="1"/>
      <c r="M43" s="1"/>
      <c r="N43" s="1"/>
      <c r="O43" s="1"/>
      <c r="P43" s="7"/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0</v>
      </c>
      <c r="W43">
        <f t="shared" si="0"/>
        <v>5</v>
      </c>
    </row>
    <row r="44" spans="1:23" ht="38.25" customHeight="1" x14ac:dyDescent="0.25">
      <c r="A44" s="25" t="s">
        <v>93</v>
      </c>
      <c r="B44" s="31" t="s">
        <v>105</v>
      </c>
      <c r="C44" s="12"/>
      <c r="D44" s="1"/>
      <c r="E44" s="1"/>
      <c r="F44" s="1"/>
      <c r="G44" s="1"/>
      <c r="H44" s="1"/>
      <c r="I44" s="7"/>
      <c r="J44" s="12"/>
      <c r="K44" s="1"/>
      <c r="L44" s="1"/>
      <c r="M44" s="1"/>
      <c r="N44" s="1"/>
      <c r="O44" s="1"/>
      <c r="P44" s="7"/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0</v>
      </c>
      <c r="W44">
        <f t="shared" si="0"/>
        <v>5</v>
      </c>
    </row>
    <row r="45" spans="1:23" ht="38.25" customHeight="1" x14ac:dyDescent="0.25">
      <c r="A45" s="25" t="s">
        <v>94</v>
      </c>
      <c r="B45" s="31" t="s">
        <v>107</v>
      </c>
      <c r="C45" s="12"/>
      <c r="D45" s="1"/>
      <c r="E45" s="1"/>
      <c r="F45" s="1"/>
      <c r="G45" s="1"/>
      <c r="H45" s="1"/>
      <c r="I45" s="7"/>
      <c r="J45" s="12"/>
      <c r="K45" s="1"/>
      <c r="L45" s="1"/>
      <c r="M45" s="1"/>
      <c r="N45" s="1"/>
      <c r="O45" s="1"/>
      <c r="P45" s="7"/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0</v>
      </c>
      <c r="W45">
        <f t="shared" si="0"/>
        <v>5</v>
      </c>
    </row>
    <row r="46" spans="1:23" ht="38.25" customHeight="1" x14ac:dyDescent="0.25">
      <c r="A46" s="25" t="s">
        <v>95</v>
      </c>
      <c r="B46" s="31" t="s">
        <v>108</v>
      </c>
      <c r="C46" s="12"/>
      <c r="D46" s="1"/>
      <c r="E46" s="1"/>
      <c r="F46" s="1"/>
      <c r="G46" s="1"/>
      <c r="H46" s="1"/>
      <c r="I46" s="7"/>
      <c r="J46" s="12"/>
      <c r="K46" s="1"/>
      <c r="L46" s="1"/>
      <c r="M46" s="1"/>
      <c r="N46" s="1"/>
      <c r="O46" s="1"/>
      <c r="P46" s="7"/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0</v>
      </c>
      <c r="W46">
        <f t="shared" si="0"/>
        <v>5</v>
      </c>
    </row>
    <row r="47" spans="1:23" ht="76.5" customHeight="1" x14ac:dyDescent="0.25">
      <c r="A47" s="25" t="s">
        <v>96</v>
      </c>
      <c r="B47" s="31" t="s">
        <v>109</v>
      </c>
      <c r="C47" s="12"/>
      <c r="D47" s="1"/>
      <c r="E47" s="1"/>
      <c r="F47" s="1"/>
      <c r="G47" s="1"/>
      <c r="H47" s="1"/>
      <c r="I47" s="7"/>
      <c r="J47" s="12"/>
      <c r="K47" s="1"/>
      <c r="L47" s="1"/>
      <c r="M47" s="1"/>
      <c r="N47" s="1"/>
      <c r="O47" s="1"/>
      <c r="P47" s="7"/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0</v>
      </c>
      <c r="W47">
        <f t="shared" si="0"/>
        <v>5</v>
      </c>
    </row>
    <row r="48" spans="1:23" ht="51" customHeight="1" x14ac:dyDescent="0.25">
      <c r="A48" s="25" t="s">
        <v>97</v>
      </c>
      <c r="B48" s="33" t="s">
        <v>110</v>
      </c>
      <c r="C48" s="12"/>
      <c r="D48" s="1"/>
      <c r="E48" s="1"/>
      <c r="F48" s="1"/>
      <c r="G48" s="1"/>
      <c r="H48" s="1"/>
      <c r="I48" s="7"/>
      <c r="J48" s="12"/>
      <c r="K48" s="1"/>
      <c r="L48" s="1"/>
      <c r="M48" s="1"/>
      <c r="N48" s="1"/>
      <c r="O48" s="1"/>
      <c r="P48" s="7"/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22">
        <v>1</v>
      </c>
      <c r="W48">
        <f t="shared" si="0"/>
        <v>5</v>
      </c>
    </row>
    <row r="49" spans="1:23" ht="15" customHeight="1" x14ac:dyDescent="0.25">
      <c r="A49" s="25" t="s">
        <v>98</v>
      </c>
      <c r="B49" s="31" t="s">
        <v>111</v>
      </c>
      <c r="C49" s="12"/>
      <c r="D49" s="1"/>
      <c r="E49" s="1"/>
      <c r="F49" s="1"/>
      <c r="G49" s="1"/>
      <c r="H49" s="1"/>
      <c r="I49" s="7"/>
      <c r="J49" s="12"/>
      <c r="K49" s="1"/>
      <c r="L49" s="1"/>
      <c r="M49" s="1"/>
      <c r="N49" s="1"/>
      <c r="O49" s="1"/>
      <c r="P49" s="7"/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0</v>
      </c>
      <c r="W49">
        <f t="shared" si="0"/>
        <v>5</v>
      </c>
    </row>
    <row r="50" spans="1:23" ht="15" customHeight="1" x14ac:dyDescent="0.25">
      <c r="A50" s="25" t="s">
        <v>99</v>
      </c>
      <c r="B50" s="31" t="s">
        <v>112</v>
      </c>
      <c r="C50" s="12"/>
      <c r="D50" s="1"/>
      <c r="E50" s="1"/>
      <c r="F50" s="1"/>
      <c r="G50" s="1"/>
      <c r="H50" s="1"/>
      <c r="I50" s="7"/>
      <c r="J50" s="12"/>
      <c r="K50" s="1"/>
      <c r="L50" s="1"/>
      <c r="M50" s="1"/>
      <c r="N50" s="1"/>
      <c r="O50" s="1"/>
      <c r="P50" s="7"/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0</v>
      </c>
      <c r="W50">
        <f t="shared" si="0"/>
        <v>5</v>
      </c>
    </row>
    <row r="51" spans="1:23" ht="15" customHeight="1" x14ac:dyDescent="0.25">
      <c r="A51" s="25" t="s">
        <v>100</v>
      </c>
      <c r="B51" s="31" t="s">
        <v>113</v>
      </c>
      <c r="C51" s="12"/>
      <c r="D51" s="1"/>
      <c r="E51" s="1"/>
      <c r="F51" s="1"/>
      <c r="G51" s="1"/>
      <c r="H51" s="1"/>
      <c r="I51" s="7"/>
      <c r="J51" s="12"/>
      <c r="K51" s="1"/>
      <c r="L51" s="1"/>
      <c r="M51" s="1"/>
      <c r="N51" s="1"/>
      <c r="O51" s="1"/>
      <c r="P51" s="7"/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0</v>
      </c>
      <c r="W51">
        <f t="shared" si="0"/>
        <v>5</v>
      </c>
    </row>
    <row r="52" spans="1:23" ht="25.5" customHeight="1" x14ac:dyDescent="0.25">
      <c r="A52" s="25" t="s">
        <v>101</v>
      </c>
      <c r="B52" s="31" t="s">
        <v>114</v>
      </c>
      <c r="C52" s="12"/>
      <c r="D52" s="1"/>
      <c r="E52" s="1"/>
      <c r="F52" s="1"/>
      <c r="G52" s="1"/>
      <c r="H52" s="1"/>
      <c r="I52" s="7"/>
      <c r="J52" s="12"/>
      <c r="K52" s="1"/>
      <c r="L52" s="1"/>
      <c r="M52" s="1"/>
      <c r="N52" s="1"/>
      <c r="O52" s="1"/>
      <c r="P52" s="7"/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0</v>
      </c>
      <c r="W52">
        <f t="shared" si="0"/>
        <v>5</v>
      </c>
    </row>
    <row r="53" spans="1:23" ht="38.25" customHeight="1" x14ac:dyDescent="0.25">
      <c r="A53" s="25" t="s">
        <v>102</v>
      </c>
      <c r="B53" s="31" t="s">
        <v>115</v>
      </c>
      <c r="C53" s="12"/>
      <c r="D53" s="1"/>
      <c r="E53" s="1"/>
      <c r="F53" s="1"/>
      <c r="G53" s="1"/>
      <c r="H53" s="1"/>
      <c r="I53" s="7"/>
      <c r="J53" s="12"/>
      <c r="K53" s="1"/>
      <c r="L53" s="1"/>
      <c r="M53" s="1"/>
      <c r="N53" s="1"/>
      <c r="O53" s="1"/>
      <c r="P53" s="7"/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0</v>
      </c>
      <c r="W53">
        <f t="shared" si="0"/>
        <v>5</v>
      </c>
    </row>
    <row r="54" spans="1:23" ht="38.25" customHeight="1" x14ac:dyDescent="0.25">
      <c r="A54" s="25" t="s">
        <v>103</v>
      </c>
      <c r="B54" s="31" t="s">
        <v>116</v>
      </c>
      <c r="C54" s="12"/>
      <c r="D54" s="1"/>
      <c r="E54" s="1"/>
      <c r="F54" s="1"/>
      <c r="G54" s="1"/>
      <c r="H54" s="1"/>
      <c r="I54" s="7"/>
      <c r="J54" s="12"/>
      <c r="K54" s="1"/>
      <c r="L54" s="1"/>
      <c r="M54" s="1"/>
      <c r="N54" s="1"/>
      <c r="O54" s="1"/>
      <c r="P54" s="7"/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0</v>
      </c>
      <c r="W54">
        <f t="shared" si="0"/>
        <v>5</v>
      </c>
    </row>
    <row r="55" spans="1:23" ht="25.5" customHeight="1" x14ac:dyDescent="0.25">
      <c r="A55" s="25" t="s">
        <v>117</v>
      </c>
      <c r="B55" s="33" t="s">
        <v>133</v>
      </c>
      <c r="C55" s="12"/>
      <c r="D55" s="1"/>
      <c r="E55" s="1"/>
      <c r="F55" s="1"/>
      <c r="G55" s="1"/>
      <c r="H55" s="1"/>
      <c r="I55" s="7"/>
      <c r="J55" s="12"/>
      <c r="K55" s="1"/>
      <c r="L55" s="1"/>
      <c r="M55" s="1"/>
      <c r="N55" s="1"/>
      <c r="O55" s="1"/>
      <c r="P55" s="7"/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22">
        <v>1</v>
      </c>
      <c r="W55">
        <f t="shared" si="0"/>
        <v>5</v>
      </c>
    </row>
    <row r="56" spans="1:23" ht="25.5" customHeight="1" x14ac:dyDescent="0.25">
      <c r="A56" s="25" t="s">
        <v>118</v>
      </c>
      <c r="B56" s="33" t="s">
        <v>134</v>
      </c>
      <c r="C56" s="12"/>
      <c r="D56" s="1"/>
      <c r="E56" s="1"/>
      <c r="F56" s="1"/>
      <c r="G56" s="1"/>
      <c r="H56" s="1"/>
      <c r="I56" s="7"/>
      <c r="J56" s="12"/>
      <c r="K56" s="1"/>
      <c r="L56" s="1"/>
      <c r="M56" s="1"/>
      <c r="N56" s="1"/>
      <c r="O56" s="1"/>
      <c r="P56" s="7"/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22">
        <v>1</v>
      </c>
      <c r="W56">
        <f t="shared" si="0"/>
        <v>5</v>
      </c>
    </row>
    <row r="57" spans="1:23" ht="25.5" customHeight="1" x14ac:dyDescent="0.25">
      <c r="A57" s="25" t="s">
        <v>119</v>
      </c>
      <c r="B57" s="33" t="s">
        <v>135</v>
      </c>
      <c r="C57" s="12"/>
      <c r="D57" s="1"/>
      <c r="E57" s="1"/>
      <c r="F57" s="1"/>
      <c r="G57" s="1"/>
      <c r="H57" s="1"/>
      <c r="I57" s="7"/>
      <c r="J57" s="12"/>
      <c r="K57" s="1"/>
      <c r="L57" s="1"/>
      <c r="M57" s="1"/>
      <c r="N57" s="1"/>
      <c r="O57" s="1"/>
      <c r="P57" s="7"/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22">
        <v>1</v>
      </c>
      <c r="W57">
        <f t="shared" si="0"/>
        <v>5</v>
      </c>
    </row>
    <row r="58" spans="1:23" ht="15" customHeight="1" x14ac:dyDescent="0.25">
      <c r="A58" s="25" t="s">
        <v>120</v>
      </c>
      <c r="B58" s="36" t="s">
        <v>136</v>
      </c>
      <c r="C58" s="12"/>
      <c r="D58" s="1"/>
      <c r="E58" s="1"/>
      <c r="F58" s="1"/>
      <c r="G58" s="1"/>
      <c r="H58" s="1"/>
      <c r="I58" s="7"/>
      <c r="J58" s="12"/>
      <c r="K58" s="1"/>
      <c r="L58" s="1"/>
      <c r="M58" s="1"/>
      <c r="N58" s="1"/>
      <c r="O58" s="1"/>
      <c r="P58" s="7"/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0</v>
      </c>
      <c r="W58">
        <f t="shared" si="0"/>
        <v>5</v>
      </c>
    </row>
    <row r="59" spans="1:23" ht="25.5" customHeight="1" x14ac:dyDescent="0.25">
      <c r="A59" s="25" t="s">
        <v>121</v>
      </c>
      <c r="B59" s="33" t="s">
        <v>137</v>
      </c>
      <c r="C59" s="12"/>
      <c r="D59" s="1"/>
      <c r="E59" s="1"/>
      <c r="F59" s="1"/>
      <c r="G59" s="1"/>
      <c r="H59" s="1"/>
      <c r="I59" s="7"/>
      <c r="J59" s="12"/>
      <c r="K59" s="1"/>
      <c r="L59" s="1"/>
      <c r="M59" s="1"/>
      <c r="N59" s="1"/>
      <c r="O59" s="1"/>
      <c r="P59" s="7"/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0</v>
      </c>
      <c r="W59">
        <f t="shared" si="0"/>
        <v>5</v>
      </c>
    </row>
    <row r="60" spans="1:23" ht="25.5" customHeight="1" x14ac:dyDescent="0.25">
      <c r="A60" s="25" t="s">
        <v>122</v>
      </c>
      <c r="B60" s="31" t="s">
        <v>138</v>
      </c>
      <c r="C60" s="12"/>
      <c r="D60" s="1"/>
      <c r="E60" s="1"/>
      <c r="F60" s="1"/>
      <c r="G60" s="1"/>
      <c r="H60" s="1"/>
      <c r="I60" s="7"/>
      <c r="J60" s="12"/>
      <c r="K60" s="1"/>
      <c r="L60" s="1"/>
      <c r="M60" s="1"/>
      <c r="N60" s="1"/>
      <c r="O60" s="1"/>
      <c r="P60" s="7"/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0</v>
      </c>
      <c r="W60">
        <f t="shared" si="0"/>
        <v>5</v>
      </c>
    </row>
    <row r="61" spans="1:23" ht="25.5" customHeight="1" x14ac:dyDescent="0.25">
      <c r="A61" s="25" t="s">
        <v>123</v>
      </c>
      <c r="B61" s="31" t="s">
        <v>139</v>
      </c>
      <c r="C61" s="12"/>
      <c r="D61" s="1"/>
      <c r="E61" s="1"/>
      <c r="F61" s="1"/>
      <c r="G61" s="1"/>
      <c r="H61" s="1"/>
      <c r="I61" s="7"/>
      <c r="J61" s="12"/>
      <c r="K61" s="1"/>
      <c r="L61" s="1"/>
      <c r="M61" s="1"/>
      <c r="N61" s="1"/>
      <c r="O61" s="1"/>
      <c r="P61" s="7"/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0</v>
      </c>
      <c r="W61">
        <f t="shared" si="0"/>
        <v>5</v>
      </c>
    </row>
    <row r="62" spans="1:23" ht="15" customHeight="1" x14ac:dyDescent="0.25">
      <c r="A62" s="25" t="s">
        <v>124</v>
      </c>
      <c r="B62" s="31" t="s">
        <v>140</v>
      </c>
      <c r="C62" s="12"/>
      <c r="D62" s="1"/>
      <c r="E62" s="1"/>
      <c r="F62" s="1"/>
      <c r="G62" s="1"/>
      <c r="H62" s="1"/>
      <c r="I62" s="7"/>
      <c r="J62" s="12"/>
      <c r="K62" s="1"/>
      <c r="L62" s="1"/>
      <c r="M62" s="1"/>
      <c r="N62" s="1"/>
      <c r="O62" s="1"/>
      <c r="P62" s="7"/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0</v>
      </c>
      <c r="W62">
        <f t="shared" si="0"/>
        <v>5</v>
      </c>
    </row>
    <row r="63" spans="1:23" ht="15" customHeight="1" x14ac:dyDescent="0.25">
      <c r="A63" s="25" t="s">
        <v>125</v>
      </c>
      <c r="B63" s="31" t="s">
        <v>141</v>
      </c>
      <c r="C63" s="12"/>
      <c r="D63" s="1"/>
      <c r="E63" s="1"/>
      <c r="F63" s="1"/>
      <c r="G63" s="1"/>
      <c r="H63" s="1"/>
      <c r="I63" s="7"/>
      <c r="J63" s="12"/>
      <c r="K63" s="1"/>
      <c r="L63" s="1"/>
      <c r="M63" s="1"/>
      <c r="N63" s="1"/>
      <c r="O63" s="1"/>
      <c r="P63" s="7"/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0</v>
      </c>
      <c r="W63">
        <f t="shared" si="0"/>
        <v>5</v>
      </c>
    </row>
    <row r="64" spans="1:23" ht="15" customHeight="1" x14ac:dyDescent="0.25">
      <c r="A64" s="25" t="s">
        <v>126</v>
      </c>
      <c r="B64" s="36" t="s">
        <v>142</v>
      </c>
      <c r="C64" s="12"/>
      <c r="D64" s="1"/>
      <c r="E64" s="1"/>
      <c r="F64" s="1"/>
      <c r="G64" s="1"/>
      <c r="H64" s="1"/>
      <c r="I64" s="7"/>
      <c r="J64" s="12"/>
      <c r="K64" s="1"/>
      <c r="L64" s="1"/>
      <c r="M64" s="1"/>
      <c r="N64" s="1"/>
      <c r="O64" s="1"/>
      <c r="P64" s="7"/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0</v>
      </c>
      <c r="W64">
        <f t="shared" si="0"/>
        <v>5</v>
      </c>
    </row>
    <row r="65" spans="1:23" ht="15" customHeight="1" x14ac:dyDescent="0.25">
      <c r="A65" s="25" t="s">
        <v>127</v>
      </c>
      <c r="B65" s="31" t="s">
        <v>143</v>
      </c>
      <c r="C65" s="12"/>
      <c r="D65" s="1"/>
      <c r="E65" s="1"/>
      <c r="F65" s="1"/>
      <c r="G65" s="1"/>
      <c r="H65" s="1"/>
      <c r="I65" s="7"/>
      <c r="J65" s="12"/>
      <c r="K65" s="1"/>
      <c r="L65" s="1"/>
      <c r="M65" s="1"/>
      <c r="N65" s="1"/>
      <c r="O65" s="1"/>
      <c r="P65" s="7"/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0</v>
      </c>
      <c r="W65">
        <f t="shared" si="0"/>
        <v>5</v>
      </c>
    </row>
    <row r="66" spans="1:23" ht="25.5" customHeight="1" x14ac:dyDescent="0.25">
      <c r="A66" s="25" t="s">
        <v>128</v>
      </c>
      <c r="B66" s="31" t="s">
        <v>144</v>
      </c>
      <c r="C66" s="12"/>
      <c r="D66" s="1"/>
      <c r="E66" s="1"/>
      <c r="F66" s="1"/>
      <c r="G66" s="1"/>
      <c r="H66" s="1"/>
      <c r="I66" s="7"/>
      <c r="J66" s="12"/>
      <c r="K66" s="1"/>
      <c r="L66" s="1"/>
      <c r="M66" s="1"/>
      <c r="N66" s="1"/>
      <c r="O66" s="1"/>
      <c r="P66" s="7"/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0</v>
      </c>
      <c r="W66">
        <f t="shared" si="0"/>
        <v>5</v>
      </c>
    </row>
    <row r="67" spans="1:23" ht="33.75" customHeight="1" x14ac:dyDescent="0.25">
      <c r="A67" s="25" t="s">
        <v>129</v>
      </c>
      <c r="B67" s="34" t="s">
        <v>145</v>
      </c>
      <c r="C67" s="12"/>
      <c r="D67" s="1"/>
      <c r="E67" s="1"/>
      <c r="F67" s="5" t="s">
        <v>59</v>
      </c>
      <c r="G67" s="5" t="s">
        <v>59</v>
      </c>
      <c r="H67" s="5" t="s">
        <v>59</v>
      </c>
      <c r="I67" s="7"/>
      <c r="J67" s="12"/>
      <c r="K67" s="1"/>
      <c r="L67" s="1"/>
      <c r="M67" s="5" t="s">
        <v>59</v>
      </c>
      <c r="N67" s="5" t="s">
        <v>59</v>
      </c>
      <c r="O67" s="5" t="s">
        <v>59</v>
      </c>
      <c r="P67" s="7"/>
      <c r="Q67" s="23">
        <v>1</v>
      </c>
      <c r="R67" s="23">
        <v>0</v>
      </c>
      <c r="S67" s="23">
        <v>0</v>
      </c>
      <c r="T67" s="19">
        <v>1</v>
      </c>
      <c r="U67" s="19">
        <v>1</v>
      </c>
      <c r="V67" s="19">
        <v>0</v>
      </c>
      <c r="W67">
        <f t="shared" si="0"/>
        <v>3</v>
      </c>
    </row>
    <row r="68" spans="1:23" ht="38.25" customHeight="1" x14ac:dyDescent="0.25">
      <c r="A68" s="25" t="s">
        <v>130</v>
      </c>
      <c r="B68" s="31" t="s">
        <v>146</v>
      </c>
      <c r="C68" s="12"/>
      <c r="D68" s="1"/>
      <c r="E68" s="1"/>
      <c r="F68" s="1"/>
      <c r="G68" s="1"/>
      <c r="H68" s="1"/>
      <c r="I68" s="7"/>
      <c r="J68" s="12"/>
      <c r="K68" s="1"/>
      <c r="L68" s="1"/>
      <c r="M68" s="1"/>
      <c r="N68" s="1"/>
      <c r="O68" s="1"/>
      <c r="P68" s="7"/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0</v>
      </c>
      <c r="W68">
        <f t="shared" ref="W68:W123" si="1">SUM(Q68:U68)</f>
        <v>5</v>
      </c>
    </row>
    <row r="69" spans="1:23" ht="38.25" customHeight="1" x14ac:dyDescent="0.25">
      <c r="A69" s="25" t="s">
        <v>131</v>
      </c>
      <c r="B69" s="34" t="s">
        <v>147</v>
      </c>
      <c r="C69" s="12"/>
      <c r="D69" s="5" t="s">
        <v>59</v>
      </c>
      <c r="E69" s="1"/>
      <c r="F69" s="1"/>
      <c r="G69" s="1"/>
      <c r="H69" s="1"/>
      <c r="I69" s="7"/>
      <c r="J69" s="12"/>
      <c r="K69" s="5" t="s">
        <v>59</v>
      </c>
      <c r="L69" s="1"/>
      <c r="M69" s="1"/>
      <c r="N69" s="1"/>
      <c r="O69" s="1"/>
      <c r="P69" s="7"/>
      <c r="Q69" s="19">
        <v>0</v>
      </c>
      <c r="R69" s="19">
        <v>1</v>
      </c>
      <c r="S69" s="19">
        <v>1</v>
      </c>
      <c r="T69" s="19">
        <v>1</v>
      </c>
      <c r="U69" s="19">
        <v>1</v>
      </c>
      <c r="V69" s="19">
        <v>0</v>
      </c>
      <c r="W69">
        <f t="shared" si="1"/>
        <v>4</v>
      </c>
    </row>
    <row r="70" spans="1:23" ht="15" customHeight="1" x14ac:dyDescent="0.25">
      <c r="A70" s="25" t="s">
        <v>132</v>
      </c>
      <c r="B70" s="31" t="s">
        <v>148</v>
      </c>
      <c r="C70" s="12"/>
      <c r="D70" s="1"/>
      <c r="E70" s="1"/>
      <c r="F70" s="1"/>
      <c r="G70" s="1"/>
      <c r="H70" s="1"/>
      <c r="I70" s="7"/>
      <c r="J70" s="12"/>
      <c r="K70" s="1"/>
      <c r="L70" s="1"/>
      <c r="M70" s="1"/>
      <c r="N70" s="1"/>
      <c r="O70" s="1"/>
      <c r="P70" s="7"/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0</v>
      </c>
      <c r="W70">
        <f t="shared" si="1"/>
        <v>5</v>
      </c>
    </row>
    <row r="71" spans="1:23" ht="51" customHeight="1" x14ac:dyDescent="0.25">
      <c r="A71" s="25" t="s">
        <v>149</v>
      </c>
      <c r="B71" s="33" t="s">
        <v>174</v>
      </c>
      <c r="C71" s="12"/>
      <c r="D71" s="5" t="s">
        <v>59</v>
      </c>
      <c r="E71" s="1"/>
      <c r="F71" s="1"/>
      <c r="G71" s="1"/>
      <c r="H71" s="1"/>
      <c r="I71" s="7"/>
      <c r="J71" s="12"/>
      <c r="K71" s="5" t="s">
        <v>59</v>
      </c>
      <c r="L71" s="1"/>
      <c r="M71" s="1"/>
      <c r="N71" s="1"/>
      <c r="O71" s="1"/>
      <c r="P71" s="7"/>
      <c r="Q71" s="19">
        <v>0</v>
      </c>
      <c r="R71" s="19">
        <v>1</v>
      </c>
      <c r="S71" s="19">
        <v>1</v>
      </c>
      <c r="T71" s="19">
        <v>1</v>
      </c>
      <c r="U71" s="19">
        <v>1</v>
      </c>
      <c r="V71" s="22">
        <v>1</v>
      </c>
      <c r="W71">
        <f t="shared" si="1"/>
        <v>4</v>
      </c>
    </row>
    <row r="72" spans="1:23" ht="38.25" customHeight="1" x14ac:dyDescent="0.25">
      <c r="A72" s="25" t="s">
        <v>150</v>
      </c>
      <c r="B72" s="30" t="s">
        <v>175</v>
      </c>
      <c r="C72" s="12"/>
      <c r="D72" s="5" t="s">
        <v>59</v>
      </c>
      <c r="E72" s="1"/>
      <c r="F72" s="1"/>
      <c r="G72" s="1"/>
      <c r="H72" s="1"/>
      <c r="I72" s="7"/>
      <c r="J72" s="12"/>
      <c r="K72" s="5" t="s">
        <v>59</v>
      </c>
      <c r="L72" s="1"/>
      <c r="M72" s="1"/>
      <c r="N72" s="1"/>
      <c r="O72" s="1"/>
      <c r="P72" s="7"/>
      <c r="Q72" s="19">
        <v>0</v>
      </c>
      <c r="R72" s="19">
        <v>1</v>
      </c>
      <c r="S72" s="19">
        <v>1</v>
      </c>
      <c r="T72" s="19">
        <v>1</v>
      </c>
      <c r="U72" s="19">
        <v>1</v>
      </c>
      <c r="V72" s="19">
        <v>0</v>
      </c>
      <c r="W72">
        <f t="shared" si="1"/>
        <v>4</v>
      </c>
    </row>
    <row r="73" spans="1:23" ht="38.25" customHeight="1" x14ac:dyDescent="0.25">
      <c r="A73" s="25" t="s">
        <v>151</v>
      </c>
      <c r="B73" s="31" t="s">
        <v>163</v>
      </c>
      <c r="C73" s="12"/>
      <c r="D73" s="5" t="s">
        <v>59</v>
      </c>
      <c r="E73" s="1"/>
      <c r="F73" s="1"/>
      <c r="G73" s="1"/>
      <c r="H73" s="1"/>
      <c r="I73" s="7"/>
      <c r="J73" s="12"/>
      <c r="K73" s="5" t="s">
        <v>59</v>
      </c>
      <c r="L73" s="1"/>
      <c r="M73" s="1"/>
      <c r="N73" s="1"/>
      <c r="O73" s="1"/>
      <c r="P73" s="7"/>
      <c r="Q73" s="19">
        <v>0</v>
      </c>
      <c r="R73" s="19">
        <v>1</v>
      </c>
      <c r="S73" s="19">
        <v>1</v>
      </c>
      <c r="T73" s="19">
        <v>1</v>
      </c>
      <c r="U73" s="19">
        <v>1</v>
      </c>
      <c r="V73" s="19">
        <v>0</v>
      </c>
      <c r="W73">
        <f t="shared" si="1"/>
        <v>4</v>
      </c>
    </row>
    <row r="74" spans="1:23" ht="38.25" customHeight="1" x14ac:dyDescent="0.25">
      <c r="A74" s="25" t="s">
        <v>152</v>
      </c>
      <c r="B74" s="34" t="s">
        <v>164</v>
      </c>
      <c r="C74" s="12"/>
      <c r="D74" s="5" t="s">
        <v>59</v>
      </c>
      <c r="E74" s="1"/>
      <c r="F74" s="1"/>
      <c r="G74" s="1"/>
      <c r="H74" s="1"/>
      <c r="I74" s="7"/>
      <c r="J74" s="12"/>
      <c r="K74" s="5" t="s">
        <v>59</v>
      </c>
      <c r="L74" s="1"/>
      <c r="M74" s="1"/>
      <c r="N74" s="1"/>
      <c r="O74" s="1"/>
      <c r="P74" s="7"/>
      <c r="Q74" s="19">
        <v>0</v>
      </c>
      <c r="R74" s="19">
        <v>1</v>
      </c>
      <c r="S74" s="19">
        <v>1</v>
      </c>
      <c r="T74" s="19">
        <v>1</v>
      </c>
      <c r="U74" s="19">
        <v>1</v>
      </c>
      <c r="V74" s="19">
        <v>0</v>
      </c>
      <c r="W74">
        <f t="shared" si="1"/>
        <v>4</v>
      </c>
    </row>
    <row r="75" spans="1:23" ht="38.25" customHeight="1" x14ac:dyDescent="0.25">
      <c r="A75" s="25" t="s">
        <v>153</v>
      </c>
      <c r="B75" s="31" t="s">
        <v>165</v>
      </c>
      <c r="C75" s="12"/>
      <c r="D75" s="5" t="s">
        <v>59</v>
      </c>
      <c r="E75" s="1"/>
      <c r="F75" s="1"/>
      <c r="G75" s="1"/>
      <c r="H75" s="1"/>
      <c r="I75" s="7"/>
      <c r="J75" s="12"/>
      <c r="K75" s="5" t="s">
        <v>59</v>
      </c>
      <c r="L75" s="1"/>
      <c r="M75" s="1"/>
      <c r="N75" s="1"/>
      <c r="O75" s="1"/>
      <c r="P75" s="7"/>
      <c r="Q75" s="19">
        <v>0</v>
      </c>
      <c r="R75" s="19">
        <v>1</v>
      </c>
      <c r="S75" s="19">
        <v>1</v>
      </c>
      <c r="T75" s="19">
        <v>1</v>
      </c>
      <c r="U75" s="19">
        <v>1</v>
      </c>
      <c r="V75" s="19">
        <v>0</v>
      </c>
      <c r="W75">
        <f t="shared" si="1"/>
        <v>4</v>
      </c>
    </row>
    <row r="76" spans="1:23" ht="22.5" customHeight="1" x14ac:dyDescent="0.25">
      <c r="A76" s="25" t="s">
        <v>154</v>
      </c>
      <c r="B76" s="31" t="s">
        <v>166</v>
      </c>
      <c r="C76" s="12"/>
      <c r="D76" s="5" t="s">
        <v>59</v>
      </c>
      <c r="E76" s="1"/>
      <c r="F76" s="1"/>
      <c r="G76" s="1"/>
      <c r="H76" s="1"/>
      <c r="I76" s="7"/>
      <c r="J76" s="12"/>
      <c r="K76" s="5" t="s">
        <v>59</v>
      </c>
      <c r="L76" s="1"/>
      <c r="M76" s="1"/>
      <c r="N76" s="1"/>
      <c r="O76" s="1"/>
      <c r="P76" s="7"/>
      <c r="Q76" s="19">
        <v>0</v>
      </c>
      <c r="R76" s="19">
        <v>1</v>
      </c>
      <c r="S76" s="19">
        <v>1</v>
      </c>
      <c r="T76" s="19">
        <v>1</v>
      </c>
      <c r="U76" s="19">
        <v>1</v>
      </c>
      <c r="V76" s="19">
        <v>0</v>
      </c>
      <c r="W76">
        <f t="shared" si="1"/>
        <v>4</v>
      </c>
    </row>
    <row r="77" spans="1:23" ht="25.5" customHeight="1" x14ac:dyDescent="0.25">
      <c r="A77" s="25" t="s">
        <v>155</v>
      </c>
      <c r="B77" s="31" t="s">
        <v>167</v>
      </c>
      <c r="C77" s="12"/>
      <c r="D77" s="5" t="s">
        <v>59</v>
      </c>
      <c r="E77" s="1"/>
      <c r="F77" s="1"/>
      <c r="G77" s="1"/>
      <c r="H77" s="1"/>
      <c r="I77" s="7"/>
      <c r="J77" s="12"/>
      <c r="K77" s="5" t="s">
        <v>59</v>
      </c>
      <c r="L77" s="1"/>
      <c r="M77" s="1"/>
      <c r="N77" s="1"/>
      <c r="O77" s="1"/>
      <c r="P77" s="7"/>
      <c r="Q77" s="19">
        <v>0</v>
      </c>
      <c r="R77" s="19">
        <v>1</v>
      </c>
      <c r="S77" s="19">
        <v>1</v>
      </c>
      <c r="T77" s="19">
        <v>1</v>
      </c>
      <c r="U77" s="19">
        <v>1</v>
      </c>
      <c r="V77" s="19">
        <v>0</v>
      </c>
      <c r="W77">
        <f t="shared" si="1"/>
        <v>4</v>
      </c>
    </row>
    <row r="78" spans="1:23" ht="25.5" customHeight="1" x14ac:dyDescent="0.25">
      <c r="A78" s="25" t="s">
        <v>156</v>
      </c>
      <c r="B78" s="34" t="s">
        <v>168</v>
      </c>
      <c r="C78" s="12"/>
      <c r="D78" s="5" t="s">
        <v>59</v>
      </c>
      <c r="E78" s="1"/>
      <c r="F78" s="1"/>
      <c r="G78" s="1"/>
      <c r="H78" s="1"/>
      <c r="I78" s="7"/>
      <c r="J78" s="12"/>
      <c r="K78" s="5" t="s">
        <v>59</v>
      </c>
      <c r="L78" s="1"/>
      <c r="M78" s="1"/>
      <c r="N78" s="1"/>
      <c r="O78" s="1"/>
      <c r="P78" s="7"/>
      <c r="Q78" s="19">
        <v>0</v>
      </c>
      <c r="R78" s="19">
        <v>1</v>
      </c>
      <c r="S78" s="19">
        <v>1</v>
      </c>
      <c r="T78" s="19">
        <v>1</v>
      </c>
      <c r="U78" s="19">
        <v>1</v>
      </c>
      <c r="V78" s="19">
        <v>0</v>
      </c>
      <c r="W78">
        <f t="shared" si="1"/>
        <v>4</v>
      </c>
    </row>
    <row r="79" spans="1:23" ht="25.5" customHeight="1" x14ac:dyDescent="0.25">
      <c r="A79" s="25" t="s">
        <v>157</v>
      </c>
      <c r="B79" s="34" t="s">
        <v>169</v>
      </c>
      <c r="C79" s="12"/>
      <c r="D79" s="5" t="s">
        <v>59</v>
      </c>
      <c r="E79" s="1"/>
      <c r="F79" s="1"/>
      <c r="G79" s="1"/>
      <c r="H79" s="1"/>
      <c r="I79" s="7"/>
      <c r="J79" s="12"/>
      <c r="K79" s="5" t="s">
        <v>59</v>
      </c>
      <c r="L79" s="1"/>
      <c r="M79" s="1"/>
      <c r="N79" s="1"/>
      <c r="O79" s="1"/>
      <c r="P79" s="7"/>
      <c r="Q79" s="19">
        <v>0</v>
      </c>
      <c r="R79" s="19">
        <v>1</v>
      </c>
      <c r="S79" s="19">
        <v>1</v>
      </c>
      <c r="T79" s="19">
        <v>1</v>
      </c>
      <c r="U79" s="19">
        <v>1</v>
      </c>
      <c r="V79" s="19">
        <v>0</v>
      </c>
      <c r="W79">
        <f t="shared" si="1"/>
        <v>4</v>
      </c>
    </row>
    <row r="80" spans="1:23" ht="38.25" customHeight="1" x14ac:dyDescent="0.25">
      <c r="A80" s="25" t="s">
        <v>158</v>
      </c>
      <c r="B80" s="31" t="s">
        <v>170</v>
      </c>
      <c r="C80" s="12"/>
      <c r="D80" s="5" t="s">
        <v>59</v>
      </c>
      <c r="E80" s="1"/>
      <c r="F80" s="1"/>
      <c r="G80" s="1"/>
      <c r="H80" s="1"/>
      <c r="I80" s="7"/>
      <c r="J80" s="12"/>
      <c r="K80" s="5" t="s">
        <v>59</v>
      </c>
      <c r="L80" s="1"/>
      <c r="M80" s="1"/>
      <c r="N80" s="1"/>
      <c r="O80" s="1"/>
      <c r="P80" s="7"/>
      <c r="Q80" s="19">
        <v>0</v>
      </c>
      <c r="R80" s="19">
        <v>1</v>
      </c>
      <c r="S80" s="19">
        <v>1</v>
      </c>
      <c r="T80" s="19">
        <v>1</v>
      </c>
      <c r="U80" s="19">
        <v>1</v>
      </c>
      <c r="V80" s="19">
        <v>0</v>
      </c>
      <c r="W80">
        <f t="shared" si="1"/>
        <v>4</v>
      </c>
    </row>
    <row r="81" spans="1:23" ht="38.25" customHeight="1" x14ac:dyDescent="0.25">
      <c r="A81" s="25" t="s">
        <v>159</v>
      </c>
      <c r="B81" s="34" t="s">
        <v>171</v>
      </c>
      <c r="C81" s="12"/>
      <c r="D81" s="5" t="s">
        <v>59</v>
      </c>
      <c r="E81" s="5" t="s">
        <v>59</v>
      </c>
      <c r="F81" s="5" t="s">
        <v>59</v>
      </c>
      <c r="G81" s="1"/>
      <c r="H81" s="1"/>
      <c r="I81" s="7"/>
      <c r="J81" s="12"/>
      <c r="K81" s="5" t="s">
        <v>59</v>
      </c>
      <c r="L81" s="5" t="s">
        <v>59</v>
      </c>
      <c r="M81" s="5" t="s">
        <v>59</v>
      </c>
      <c r="N81" s="1"/>
      <c r="O81" s="1"/>
      <c r="P81" s="7"/>
      <c r="Q81" s="19">
        <v>0</v>
      </c>
      <c r="R81" s="19">
        <v>0</v>
      </c>
      <c r="S81" s="19">
        <v>1</v>
      </c>
      <c r="T81" s="19">
        <v>1</v>
      </c>
      <c r="U81" s="19">
        <v>1</v>
      </c>
      <c r="V81" s="19">
        <v>0</v>
      </c>
      <c r="W81">
        <f t="shared" si="1"/>
        <v>3</v>
      </c>
    </row>
    <row r="82" spans="1:23" ht="38.25" customHeight="1" x14ac:dyDescent="0.25">
      <c r="A82" s="25" t="s">
        <v>160</v>
      </c>
      <c r="B82" s="31" t="s">
        <v>172</v>
      </c>
      <c r="C82" s="12"/>
      <c r="D82" s="5" t="s">
        <v>59</v>
      </c>
      <c r="E82" s="1"/>
      <c r="F82" s="1"/>
      <c r="G82" s="1"/>
      <c r="H82" s="1"/>
      <c r="I82" s="7"/>
      <c r="J82" s="12"/>
      <c r="K82" s="5" t="s">
        <v>59</v>
      </c>
      <c r="L82" s="1"/>
      <c r="M82" s="1"/>
      <c r="N82" s="1"/>
      <c r="O82" s="1"/>
      <c r="P82" s="7"/>
      <c r="Q82" s="19">
        <v>0</v>
      </c>
      <c r="R82" s="19">
        <v>1</v>
      </c>
      <c r="S82" s="19">
        <v>1</v>
      </c>
      <c r="T82" s="19">
        <v>1</v>
      </c>
      <c r="U82" s="19">
        <v>1</v>
      </c>
      <c r="V82" s="19">
        <v>0</v>
      </c>
      <c r="W82">
        <f t="shared" si="1"/>
        <v>4</v>
      </c>
    </row>
    <row r="83" spans="1:23" ht="25.5" customHeight="1" x14ac:dyDescent="0.25">
      <c r="A83" s="25" t="s">
        <v>161</v>
      </c>
      <c r="B83" s="34" t="s">
        <v>173</v>
      </c>
      <c r="C83" s="12"/>
      <c r="D83" s="5" t="s">
        <v>59</v>
      </c>
      <c r="E83" s="1"/>
      <c r="F83" s="1"/>
      <c r="G83" s="1"/>
      <c r="H83" s="1"/>
      <c r="I83" s="7"/>
      <c r="J83" s="12"/>
      <c r="K83" s="5" t="s">
        <v>59</v>
      </c>
      <c r="L83" s="1"/>
      <c r="M83" s="1"/>
      <c r="N83" s="1"/>
      <c r="O83" s="1"/>
      <c r="P83" s="7"/>
      <c r="Q83" s="19">
        <v>0</v>
      </c>
      <c r="R83" s="19">
        <v>1</v>
      </c>
      <c r="S83" s="19">
        <v>1</v>
      </c>
      <c r="T83" s="19">
        <v>1</v>
      </c>
      <c r="U83" s="19">
        <v>1</v>
      </c>
      <c r="V83" s="19">
        <v>0</v>
      </c>
      <c r="W83">
        <f t="shared" si="1"/>
        <v>4</v>
      </c>
    </row>
    <row r="84" spans="1:23" ht="51" customHeight="1" x14ac:dyDescent="0.25">
      <c r="A84" s="25" t="s">
        <v>162</v>
      </c>
      <c r="B84" s="30" t="s">
        <v>176</v>
      </c>
      <c r="C84" s="12"/>
      <c r="D84" s="1"/>
      <c r="E84" s="1"/>
      <c r="F84" s="1"/>
      <c r="G84" s="1"/>
      <c r="H84" s="1"/>
      <c r="I84" s="7"/>
      <c r="J84" s="12"/>
      <c r="K84" s="1"/>
      <c r="L84" s="1"/>
      <c r="M84" s="1"/>
      <c r="N84" s="1"/>
      <c r="O84" s="1"/>
      <c r="P84" s="7"/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0</v>
      </c>
      <c r="W84">
        <f t="shared" si="1"/>
        <v>5</v>
      </c>
    </row>
    <row r="85" spans="1:23" ht="38.25" customHeight="1" x14ac:dyDescent="0.25">
      <c r="A85" s="25" t="s">
        <v>177</v>
      </c>
      <c r="B85" s="31" t="s">
        <v>191</v>
      </c>
      <c r="C85" s="12"/>
      <c r="D85" s="1"/>
      <c r="E85" s="1"/>
      <c r="F85" s="1"/>
      <c r="G85" s="1"/>
      <c r="H85" s="1"/>
      <c r="I85" s="7"/>
      <c r="J85" s="12"/>
      <c r="K85" s="1"/>
      <c r="L85" s="1"/>
      <c r="M85" s="1"/>
      <c r="N85" s="1"/>
      <c r="O85" s="1"/>
      <c r="P85" s="7"/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0</v>
      </c>
      <c r="W85">
        <f t="shared" si="1"/>
        <v>5</v>
      </c>
    </row>
    <row r="86" spans="1:23" ht="51" customHeight="1" x14ac:dyDescent="0.25">
      <c r="A86" s="25" t="s">
        <v>178</v>
      </c>
      <c r="B86" s="31" t="s">
        <v>192</v>
      </c>
      <c r="C86" s="12"/>
      <c r="D86" s="1"/>
      <c r="E86" s="1"/>
      <c r="F86" s="1"/>
      <c r="G86" s="1"/>
      <c r="H86" s="1"/>
      <c r="I86" s="7"/>
      <c r="J86" s="12"/>
      <c r="K86" s="1"/>
      <c r="L86" s="1"/>
      <c r="M86" s="1"/>
      <c r="N86" s="1"/>
      <c r="O86" s="1"/>
      <c r="P86" s="7"/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0</v>
      </c>
      <c r="W86">
        <f t="shared" si="1"/>
        <v>5</v>
      </c>
    </row>
    <row r="87" spans="1:23" ht="38.25" customHeight="1" x14ac:dyDescent="0.25">
      <c r="A87" s="25" t="s">
        <v>179</v>
      </c>
      <c r="B87" s="33" t="s">
        <v>201</v>
      </c>
      <c r="C87" s="12"/>
      <c r="D87" s="1"/>
      <c r="E87" s="1"/>
      <c r="F87" s="1"/>
      <c r="G87" s="1"/>
      <c r="H87" s="1"/>
      <c r="I87" s="7"/>
      <c r="J87" s="12"/>
      <c r="K87" s="1"/>
      <c r="L87" s="1"/>
      <c r="M87" s="1"/>
      <c r="N87" s="1"/>
      <c r="O87" s="1"/>
      <c r="P87" s="7"/>
      <c r="Q87" s="19">
        <v>1</v>
      </c>
      <c r="R87" s="19">
        <v>1</v>
      </c>
      <c r="S87" s="19">
        <v>1</v>
      </c>
      <c r="T87" s="19">
        <v>1</v>
      </c>
      <c r="U87" s="19">
        <v>1</v>
      </c>
      <c r="V87" s="22">
        <v>1</v>
      </c>
      <c r="W87">
        <f t="shared" si="1"/>
        <v>5</v>
      </c>
    </row>
    <row r="88" spans="1:23" ht="25.5" customHeight="1" x14ac:dyDescent="0.25">
      <c r="A88" s="25" t="s">
        <v>180</v>
      </c>
      <c r="B88" s="33" t="s">
        <v>202</v>
      </c>
      <c r="C88" s="12"/>
      <c r="D88" s="1"/>
      <c r="E88" s="1"/>
      <c r="F88" s="1"/>
      <c r="G88" s="1"/>
      <c r="H88" s="1"/>
      <c r="I88" s="7"/>
      <c r="J88" s="12"/>
      <c r="K88" s="1"/>
      <c r="L88" s="1"/>
      <c r="M88" s="1"/>
      <c r="N88" s="1"/>
      <c r="O88" s="1"/>
      <c r="P88" s="7"/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22">
        <v>1</v>
      </c>
      <c r="W88">
        <f t="shared" si="1"/>
        <v>5</v>
      </c>
    </row>
    <row r="89" spans="1:23" ht="25.5" customHeight="1" x14ac:dyDescent="0.25">
      <c r="A89" s="25" t="s">
        <v>181</v>
      </c>
      <c r="B89" s="30" t="s">
        <v>193</v>
      </c>
      <c r="C89" s="12"/>
      <c r="D89" s="1"/>
      <c r="E89" s="1"/>
      <c r="F89" s="1"/>
      <c r="G89" s="1"/>
      <c r="H89" s="1"/>
      <c r="I89" s="7"/>
      <c r="J89" s="12"/>
      <c r="K89" s="1"/>
      <c r="L89" s="1"/>
      <c r="M89" s="1"/>
      <c r="N89" s="1"/>
      <c r="O89" s="1"/>
      <c r="P89" s="7"/>
      <c r="Q89" s="19">
        <v>1</v>
      </c>
      <c r="R89" s="19">
        <v>1</v>
      </c>
      <c r="S89" s="19">
        <v>1</v>
      </c>
      <c r="T89" s="19">
        <v>1</v>
      </c>
      <c r="U89" s="19">
        <v>1</v>
      </c>
      <c r="V89" s="19">
        <v>0</v>
      </c>
      <c r="W89">
        <f t="shared" si="1"/>
        <v>5</v>
      </c>
    </row>
    <row r="90" spans="1:23" ht="38.25" customHeight="1" x14ac:dyDescent="0.25">
      <c r="A90" s="25" t="s">
        <v>182</v>
      </c>
      <c r="B90" s="31" t="s">
        <v>194</v>
      </c>
      <c r="C90" s="12"/>
      <c r="D90" s="1"/>
      <c r="E90" s="1"/>
      <c r="F90" s="1"/>
      <c r="G90" s="1"/>
      <c r="H90" s="1"/>
      <c r="I90" s="7"/>
      <c r="J90" s="12"/>
      <c r="K90" s="1"/>
      <c r="L90" s="1"/>
      <c r="M90" s="1"/>
      <c r="N90" s="1"/>
      <c r="O90" s="1"/>
      <c r="P90" s="7"/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0</v>
      </c>
      <c r="W90">
        <f t="shared" si="1"/>
        <v>5</v>
      </c>
    </row>
    <row r="91" spans="1:23" ht="25.5" customHeight="1" x14ac:dyDescent="0.25">
      <c r="A91" s="25" t="s">
        <v>183</v>
      </c>
      <c r="B91" s="31" t="s">
        <v>195</v>
      </c>
      <c r="C91" s="12"/>
      <c r="D91" s="1"/>
      <c r="E91" s="1"/>
      <c r="F91" s="1"/>
      <c r="G91" s="1"/>
      <c r="H91" s="1"/>
      <c r="I91" s="7"/>
      <c r="J91" s="12"/>
      <c r="K91" s="1"/>
      <c r="L91" s="1"/>
      <c r="M91" s="1"/>
      <c r="N91" s="1"/>
      <c r="O91" s="1"/>
      <c r="P91" s="7"/>
      <c r="Q91" s="19">
        <v>1</v>
      </c>
      <c r="R91" s="19">
        <v>1</v>
      </c>
      <c r="S91" s="19">
        <v>1</v>
      </c>
      <c r="T91" s="19">
        <v>1</v>
      </c>
      <c r="U91" s="19">
        <v>1</v>
      </c>
      <c r="V91" s="19">
        <v>0</v>
      </c>
      <c r="W91">
        <f t="shared" si="1"/>
        <v>5</v>
      </c>
    </row>
    <row r="92" spans="1:23" ht="63.75" customHeight="1" x14ac:dyDescent="0.25">
      <c r="A92" s="25" t="s">
        <v>184</v>
      </c>
      <c r="B92" s="33" t="s">
        <v>203</v>
      </c>
      <c r="C92" s="12"/>
      <c r="D92" s="1"/>
      <c r="E92" s="1"/>
      <c r="F92" s="1"/>
      <c r="G92" s="1"/>
      <c r="H92" s="1"/>
      <c r="I92" s="7"/>
      <c r="J92" s="12"/>
      <c r="K92" s="1"/>
      <c r="L92" s="1"/>
      <c r="M92" s="1"/>
      <c r="N92" s="1"/>
      <c r="O92" s="1"/>
      <c r="P92" s="7"/>
      <c r="Q92" s="19">
        <v>1</v>
      </c>
      <c r="R92" s="19">
        <v>1</v>
      </c>
      <c r="S92" s="19">
        <v>1</v>
      </c>
      <c r="T92" s="19">
        <v>1</v>
      </c>
      <c r="U92" s="19">
        <v>1</v>
      </c>
      <c r="V92" s="22">
        <v>1</v>
      </c>
      <c r="W92">
        <f t="shared" si="1"/>
        <v>5</v>
      </c>
    </row>
    <row r="93" spans="1:23" ht="63.75" customHeight="1" x14ac:dyDescent="0.25">
      <c r="A93" s="25" t="s">
        <v>185</v>
      </c>
      <c r="B93" s="31" t="s">
        <v>196</v>
      </c>
      <c r="C93" s="12"/>
      <c r="D93" s="1"/>
      <c r="E93" s="1"/>
      <c r="F93" s="1"/>
      <c r="G93" s="1"/>
      <c r="H93" s="1"/>
      <c r="I93" s="7"/>
      <c r="J93" s="12"/>
      <c r="K93" s="1"/>
      <c r="L93" s="1"/>
      <c r="M93" s="1"/>
      <c r="N93" s="1"/>
      <c r="O93" s="1"/>
      <c r="P93" s="7"/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0</v>
      </c>
      <c r="W93">
        <f t="shared" si="1"/>
        <v>5</v>
      </c>
    </row>
    <row r="94" spans="1:23" ht="38.25" customHeight="1" x14ac:dyDescent="0.25">
      <c r="A94" s="25" t="s">
        <v>186</v>
      </c>
      <c r="B94" s="31" t="s">
        <v>197</v>
      </c>
      <c r="C94" s="12"/>
      <c r="D94" s="1"/>
      <c r="E94" s="1"/>
      <c r="F94" s="1"/>
      <c r="G94" s="1"/>
      <c r="H94" s="1"/>
      <c r="I94" s="7"/>
      <c r="J94" s="12"/>
      <c r="K94" s="1"/>
      <c r="L94" s="1"/>
      <c r="M94" s="1"/>
      <c r="N94" s="1"/>
      <c r="O94" s="1"/>
      <c r="P94" s="7"/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0</v>
      </c>
      <c r="W94">
        <f t="shared" si="1"/>
        <v>5</v>
      </c>
    </row>
    <row r="95" spans="1:23" s="18" customFormat="1" ht="51" customHeight="1" x14ac:dyDescent="0.25">
      <c r="A95" s="26" t="s">
        <v>187</v>
      </c>
      <c r="B95" s="33" t="s">
        <v>198</v>
      </c>
      <c r="C95" s="16"/>
      <c r="D95" s="15"/>
      <c r="E95" s="15"/>
      <c r="F95" s="15"/>
      <c r="G95" s="15"/>
      <c r="H95" s="15"/>
      <c r="I95" s="17"/>
      <c r="J95" s="16"/>
      <c r="K95" s="15"/>
      <c r="L95" s="15"/>
      <c r="M95" s="15"/>
      <c r="N95" s="15"/>
      <c r="O95" s="15"/>
      <c r="P95" s="17"/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0</v>
      </c>
      <c r="W95">
        <f t="shared" si="1"/>
        <v>5</v>
      </c>
    </row>
    <row r="96" spans="1:23" ht="76.5" customHeight="1" x14ac:dyDescent="0.25">
      <c r="A96" s="25" t="s">
        <v>188</v>
      </c>
      <c r="B96" s="31" t="s">
        <v>204</v>
      </c>
      <c r="C96" s="12"/>
      <c r="D96" s="5" t="s">
        <v>59</v>
      </c>
      <c r="E96" s="1"/>
      <c r="F96" s="1"/>
      <c r="G96" s="1"/>
      <c r="H96" s="1"/>
      <c r="I96" s="7"/>
      <c r="J96" s="12"/>
      <c r="K96" s="5" t="s">
        <v>59</v>
      </c>
      <c r="L96" s="1"/>
      <c r="M96" s="1"/>
      <c r="N96" s="1"/>
      <c r="O96" s="1"/>
      <c r="P96" s="7"/>
      <c r="Q96" s="19">
        <v>0</v>
      </c>
      <c r="R96" s="19">
        <v>1</v>
      </c>
      <c r="S96" s="19">
        <v>1</v>
      </c>
      <c r="T96" s="19">
        <v>1</v>
      </c>
      <c r="U96" s="19">
        <v>1</v>
      </c>
      <c r="V96" s="19">
        <v>0</v>
      </c>
      <c r="W96">
        <f t="shared" si="1"/>
        <v>4</v>
      </c>
    </row>
    <row r="97" spans="1:23" ht="15" customHeight="1" x14ac:dyDescent="0.25">
      <c r="A97" s="25" t="s">
        <v>189</v>
      </c>
      <c r="B97" s="30" t="s">
        <v>199</v>
      </c>
      <c r="C97" s="12"/>
      <c r="D97" s="40"/>
      <c r="E97" s="15"/>
      <c r="F97" s="15"/>
      <c r="G97" s="15"/>
      <c r="H97" s="15"/>
      <c r="I97" s="17"/>
      <c r="J97" s="16"/>
      <c r="K97" s="40"/>
      <c r="L97" s="15"/>
      <c r="M97" s="1"/>
      <c r="N97" s="1"/>
      <c r="O97" s="1"/>
      <c r="P97" s="7"/>
      <c r="Q97" s="19">
        <v>1</v>
      </c>
      <c r="R97" s="19">
        <v>1</v>
      </c>
      <c r="S97" s="19">
        <v>1</v>
      </c>
      <c r="T97" s="19">
        <v>1</v>
      </c>
      <c r="U97" s="19">
        <v>1</v>
      </c>
      <c r="V97" s="19">
        <v>0</v>
      </c>
      <c r="W97">
        <f t="shared" si="1"/>
        <v>5</v>
      </c>
    </row>
    <row r="98" spans="1:23" ht="15" customHeight="1" x14ac:dyDescent="0.25">
      <c r="A98" s="25" t="s">
        <v>190</v>
      </c>
      <c r="B98" s="31" t="s">
        <v>200</v>
      </c>
      <c r="C98" s="12"/>
      <c r="D98" s="1"/>
      <c r="E98" s="1"/>
      <c r="F98" s="1"/>
      <c r="G98" s="1"/>
      <c r="H98" s="1"/>
      <c r="I98" s="7"/>
      <c r="J98" s="12"/>
      <c r="K98" s="1"/>
      <c r="L98" s="1"/>
      <c r="M98" s="1"/>
      <c r="N98" s="1"/>
      <c r="O98" s="1"/>
      <c r="P98" s="7"/>
      <c r="Q98" s="19">
        <v>1</v>
      </c>
      <c r="R98" s="19">
        <v>1</v>
      </c>
      <c r="S98" s="19">
        <v>1</v>
      </c>
      <c r="T98" s="19">
        <v>1</v>
      </c>
      <c r="U98" s="19">
        <v>1</v>
      </c>
      <c r="V98" s="19">
        <v>0</v>
      </c>
      <c r="W98">
        <f t="shared" si="1"/>
        <v>5</v>
      </c>
    </row>
    <row r="99" spans="1:23" ht="51" customHeight="1" x14ac:dyDescent="0.25">
      <c r="A99" s="25" t="s">
        <v>205</v>
      </c>
      <c r="B99" s="33" t="s">
        <v>218</v>
      </c>
      <c r="C99" s="12"/>
      <c r="D99" s="1"/>
      <c r="E99" s="1"/>
      <c r="F99" s="1"/>
      <c r="G99" s="1"/>
      <c r="H99" s="1"/>
      <c r="I99" s="7"/>
      <c r="J99" s="12"/>
      <c r="K99" s="1"/>
      <c r="L99" s="1"/>
      <c r="M99" s="1"/>
      <c r="N99" s="1"/>
      <c r="O99" s="1"/>
      <c r="P99" s="7"/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22">
        <v>1</v>
      </c>
      <c r="W99">
        <f t="shared" si="1"/>
        <v>5</v>
      </c>
    </row>
    <row r="100" spans="1:23" ht="89.25" customHeight="1" x14ac:dyDescent="0.25">
      <c r="A100" s="25" t="s">
        <v>206</v>
      </c>
      <c r="B100" s="29" t="s">
        <v>219</v>
      </c>
      <c r="C100" s="12"/>
      <c r="D100" s="5" t="s">
        <v>59</v>
      </c>
      <c r="E100" s="1"/>
      <c r="F100" s="1"/>
      <c r="G100" s="1"/>
      <c r="H100" s="1"/>
      <c r="I100" s="7"/>
      <c r="J100" s="12"/>
      <c r="K100" s="5" t="s">
        <v>59</v>
      </c>
      <c r="L100" s="1"/>
      <c r="M100" s="1"/>
      <c r="N100" s="1"/>
      <c r="O100" s="1"/>
      <c r="P100" s="7"/>
      <c r="Q100" s="19">
        <v>0</v>
      </c>
      <c r="R100" s="19">
        <v>1</v>
      </c>
      <c r="S100" s="19">
        <v>1</v>
      </c>
      <c r="T100" s="19">
        <v>1</v>
      </c>
      <c r="U100" s="19">
        <v>1</v>
      </c>
      <c r="V100" s="22">
        <v>1</v>
      </c>
      <c r="W100">
        <f t="shared" si="1"/>
        <v>4</v>
      </c>
    </row>
    <row r="101" spans="1:23" ht="38.25" customHeight="1" x14ac:dyDescent="0.25">
      <c r="A101" s="25" t="s">
        <v>207</v>
      </c>
      <c r="B101" s="31" t="s">
        <v>220</v>
      </c>
      <c r="C101" s="12"/>
      <c r="D101" s="1"/>
      <c r="E101" s="1"/>
      <c r="F101" s="1"/>
      <c r="G101" s="1"/>
      <c r="H101" s="1"/>
      <c r="I101" s="7"/>
      <c r="J101" s="12"/>
      <c r="K101" s="1"/>
      <c r="L101" s="1"/>
      <c r="M101" s="1"/>
      <c r="N101" s="1"/>
      <c r="O101" s="1"/>
      <c r="P101" s="7"/>
      <c r="Q101" s="19">
        <v>1</v>
      </c>
      <c r="R101" s="19">
        <v>1</v>
      </c>
      <c r="S101" s="19">
        <v>1</v>
      </c>
      <c r="T101" s="19">
        <v>1</v>
      </c>
      <c r="U101" s="19">
        <v>1</v>
      </c>
      <c r="V101" s="19">
        <v>0</v>
      </c>
      <c r="W101">
        <f t="shared" si="1"/>
        <v>5</v>
      </c>
    </row>
    <row r="102" spans="1:23" ht="25.5" customHeight="1" x14ac:dyDescent="0.25">
      <c r="A102" s="25" t="s">
        <v>208</v>
      </c>
      <c r="B102" s="31" t="s">
        <v>221</v>
      </c>
      <c r="C102" s="12"/>
      <c r="D102" s="1"/>
      <c r="E102" s="1"/>
      <c r="F102" s="1"/>
      <c r="G102" s="1"/>
      <c r="H102" s="1"/>
      <c r="I102" s="7"/>
      <c r="J102" s="12"/>
      <c r="K102" s="1"/>
      <c r="L102" s="1"/>
      <c r="M102" s="1"/>
      <c r="N102" s="1"/>
      <c r="O102" s="1"/>
      <c r="P102" s="7"/>
      <c r="Q102" s="19">
        <v>1</v>
      </c>
      <c r="R102" s="19">
        <v>1</v>
      </c>
      <c r="S102" s="19">
        <v>1</v>
      </c>
      <c r="T102" s="19">
        <v>1</v>
      </c>
      <c r="U102" s="19">
        <v>1</v>
      </c>
      <c r="V102" s="19">
        <v>0</v>
      </c>
      <c r="W102">
        <f t="shared" si="1"/>
        <v>5</v>
      </c>
    </row>
    <row r="103" spans="1:23" ht="90" customHeight="1" x14ac:dyDescent="0.25">
      <c r="A103" s="25" t="s">
        <v>209</v>
      </c>
      <c r="B103" s="30" t="s">
        <v>222</v>
      </c>
      <c r="C103" s="11" t="s">
        <v>71</v>
      </c>
      <c r="D103" s="5" t="s">
        <v>71</v>
      </c>
      <c r="E103" s="5" t="s">
        <v>71</v>
      </c>
      <c r="F103" s="5" t="s">
        <v>71</v>
      </c>
      <c r="G103" s="5" t="s">
        <v>71</v>
      </c>
      <c r="H103" s="5" t="s">
        <v>71</v>
      </c>
      <c r="I103" s="8" t="s">
        <v>71</v>
      </c>
      <c r="J103" s="12"/>
      <c r="K103" s="1"/>
      <c r="L103" s="1"/>
      <c r="M103" s="1"/>
      <c r="N103" s="1"/>
      <c r="O103" s="1"/>
      <c r="P103" s="7"/>
      <c r="Q103" s="19">
        <v>1</v>
      </c>
      <c r="R103" s="19">
        <v>1</v>
      </c>
      <c r="S103" s="19">
        <v>1</v>
      </c>
      <c r="T103" s="39">
        <v>0</v>
      </c>
      <c r="U103" s="19">
        <v>1</v>
      </c>
      <c r="V103" s="19">
        <v>0</v>
      </c>
      <c r="W103">
        <f t="shared" si="1"/>
        <v>4</v>
      </c>
    </row>
    <row r="104" spans="1:23" ht="76.5" customHeight="1" x14ac:dyDescent="0.25">
      <c r="A104" s="25" t="s">
        <v>210</v>
      </c>
      <c r="B104" s="30" t="s">
        <v>223</v>
      </c>
      <c r="C104" s="12"/>
      <c r="D104" s="1"/>
      <c r="E104" s="1"/>
      <c r="F104" s="1"/>
      <c r="G104" s="1"/>
      <c r="H104" s="1"/>
      <c r="I104" s="7"/>
      <c r="J104" s="12"/>
      <c r="K104" s="1"/>
      <c r="L104" s="1"/>
      <c r="M104" s="1"/>
      <c r="N104" s="1"/>
      <c r="O104" s="1"/>
      <c r="P104" s="7"/>
      <c r="Q104" s="19">
        <v>1</v>
      </c>
      <c r="R104" s="19">
        <v>1</v>
      </c>
      <c r="S104" s="19">
        <v>1</v>
      </c>
      <c r="T104" s="19">
        <v>1</v>
      </c>
      <c r="U104" s="19">
        <v>1</v>
      </c>
      <c r="V104" s="19">
        <v>0</v>
      </c>
      <c r="W104">
        <f t="shared" si="1"/>
        <v>5</v>
      </c>
    </row>
    <row r="105" spans="1:23" ht="25.5" customHeight="1" x14ac:dyDescent="0.25">
      <c r="A105" s="25" t="s">
        <v>211</v>
      </c>
      <c r="B105" s="31" t="s">
        <v>224</v>
      </c>
      <c r="C105" s="12"/>
      <c r="D105" s="1"/>
      <c r="E105" s="1"/>
      <c r="F105" s="1"/>
      <c r="G105" s="1"/>
      <c r="H105" s="1"/>
      <c r="I105" s="7"/>
      <c r="J105" s="12"/>
      <c r="K105" s="1"/>
      <c r="L105" s="1"/>
      <c r="M105" s="1"/>
      <c r="N105" s="1"/>
      <c r="O105" s="1"/>
      <c r="P105" s="7"/>
      <c r="Q105" s="19">
        <v>1</v>
      </c>
      <c r="R105" s="19">
        <v>1</v>
      </c>
      <c r="S105" s="19">
        <v>1</v>
      </c>
      <c r="T105" s="19">
        <v>1</v>
      </c>
      <c r="U105" s="19">
        <v>1</v>
      </c>
      <c r="V105" s="19">
        <v>0</v>
      </c>
      <c r="W105">
        <f t="shared" si="1"/>
        <v>5</v>
      </c>
    </row>
    <row r="106" spans="1:23" ht="76.5" customHeight="1" x14ac:dyDescent="0.25">
      <c r="A106" s="25" t="s">
        <v>212</v>
      </c>
      <c r="B106" s="33" t="s">
        <v>225</v>
      </c>
      <c r="C106" s="12"/>
      <c r="D106" s="1"/>
      <c r="E106" s="1"/>
      <c r="F106" s="1"/>
      <c r="G106" s="1"/>
      <c r="H106" s="1"/>
      <c r="I106" s="7"/>
      <c r="J106" s="12"/>
      <c r="K106" s="1"/>
      <c r="L106" s="1"/>
      <c r="M106" s="1"/>
      <c r="N106" s="1"/>
      <c r="O106" s="1"/>
      <c r="P106" s="7"/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22">
        <v>1</v>
      </c>
      <c r="W106">
        <f t="shared" si="1"/>
        <v>5</v>
      </c>
    </row>
    <row r="107" spans="1:23" ht="25.5" customHeight="1" x14ac:dyDescent="0.25">
      <c r="A107" s="25" t="s">
        <v>213</v>
      </c>
      <c r="B107" s="31" t="s">
        <v>226</v>
      </c>
      <c r="C107" s="12"/>
      <c r="D107" s="1"/>
      <c r="E107" s="1"/>
      <c r="F107" s="1"/>
      <c r="G107" s="1"/>
      <c r="H107" s="1"/>
      <c r="I107" s="7"/>
      <c r="J107" s="12"/>
      <c r="K107" s="1"/>
      <c r="L107" s="1"/>
      <c r="M107" s="1"/>
      <c r="N107" s="1"/>
      <c r="O107" s="1"/>
      <c r="P107" s="7"/>
      <c r="Q107" s="19">
        <v>1</v>
      </c>
      <c r="R107" s="19">
        <v>1</v>
      </c>
      <c r="S107" s="19">
        <v>1</v>
      </c>
      <c r="T107" s="19">
        <v>1</v>
      </c>
      <c r="U107" s="19">
        <v>1</v>
      </c>
      <c r="V107" s="19">
        <v>0</v>
      </c>
      <c r="W107">
        <f t="shared" si="1"/>
        <v>5</v>
      </c>
    </row>
    <row r="108" spans="1:23" ht="51" customHeight="1" x14ac:dyDescent="0.25">
      <c r="A108" s="25" t="s">
        <v>214</v>
      </c>
      <c r="B108" s="31" t="s">
        <v>227</v>
      </c>
      <c r="C108" s="12"/>
      <c r="D108" s="1"/>
      <c r="E108" s="1"/>
      <c r="F108" s="1"/>
      <c r="G108" s="1"/>
      <c r="H108" s="1"/>
      <c r="I108" s="7"/>
      <c r="J108" s="12"/>
      <c r="K108" s="1"/>
      <c r="L108" s="1"/>
      <c r="M108" s="1"/>
      <c r="N108" s="1"/>
      <c r="O108" s="1"/>
      <c r="P108" s="7"/>
      <c r="Q108" s="19">
        <v>1</v>
      </c>
      <c r="R108" s="19">
        <v>1</v>
      </c>
      <c r="S108" s="19">
        <v>1</v>
      </c>
      <c r="T108" s="19">
        <v>1</v>
      </c>
      <c r="U108" s="19">
        <v>1</v>
      </c>
      <c r="V108" s="19">
        <v>0</v>
      </c>
      <c r="W108">
        <f t="shared" si="1"/>
        <v>5</v>
      </c>
    </row>
    <row r="109" spans="1:23" ht="25.5" customHeight="1" x14ac:dyDescent="0.25">
      <c r="A109" s="25" t="s">
        <v>215</v>
      </c>
      <c r="B109" s="31" t="s">
        <v>228</v>
      </c>
      <c r="C109" s="12"/>
      <c r="D109" s="1"/>
      <c r="E109" s="1"/>
      <c r="F109" s="1"/>
      <c r="G109" s="1"/>
      <c r="H109" s="1"/>
      <c r="I109" s="7"/>
      <c r="J109" s="12"/>
      <c r="K109" s="1"/>
      <c r="L109" s="1"/>
      <c r="M109" s="1"/>
      <c r="N109" s="1"/>
      <c r="O109" s="1"/>
      <c r="P109" s="7"/>
      <c r="Q109" s="19">
        <v>1</v>
      </c>
      <c r="R109" s="19">
        <v>1</v>
      </c>
      <c r="S109" s="19">
        <v>1</v>
      </c>
      <c r="T109" s="19">
        <v>1</v>
      </c>
      <c r="U109" s="19">
        <v>1</v>
      </c>
      <c r="V109" s="19">
        <v>0</v>
      </c>
      <c r="W109">
        <f t="shared" si="1"/>
        <v>5</v>
      </c>
    </row>
    <row r="110" spans="1:23" ht="15" customHeight="1" x14ac:dyDescent="0.25">
      <c r="A110" s="25" t="s">
        <v>216</v>
      </c>
      <c r="B110" s="31" t="s">
        <v>229</v>
      </c>
      <c r="C110" s="12"/>
      <c r="D110" s="1"/>
      <c r="E110" s="1"/>
      <c r="F110" s="1"/>
      <c r="G110" s="1"/>
      <c r="H110" s="1"/>
      <c r="I110" s="7"/>
      <c r="J110" s="12"/>
      <c r="K110" s="1"/>
      <c r="L110" s="1"/>
      <c r="M110" s="1"/>
      <c r="N110" s="1"/>
      <c r="O110" s="1"/>
      <c r="P110" s="7"/>
      <c r="Q110" s="19">
        <v>1</v>
      </c>
      <c r="R110" s="19">
        <v>1</v>
      </c>
      <c r="S110" s="19">
        <v>1</v>
      </c>
      <c r="T110" s="19">
        <v>1</v>
      </c>
      <c r="U110" s="19">
        <v>1</v>
      </c>
      <c r="V110" s="19">
        <v>0</v>
      </c>
      <c r="W110">
        <f t="shared" si="1"/>
        <v>5</v>
      </c>
    </row>
    <row r="111" spans="1:23" ht="15" customHeight="1" x14ac:dyDescent="0.25">
      <c r="A111" s="25" t="s">
        <v>217</v>
      </c>
      <c r="B111" s="31" t="s">
        <v>230</v>
      </c>
      <c r="C111" s="12"/>
      <c r="D111" s="1"/>
      <c r="E111" s="1"/>
      <c r="F111" s="1"/>
      <c r="G111" s="1"/>
      <c r="H111" s="1"/>
      <c r="I111" s="7"/>
      <c r="J111" s="12"/>
      <c r="K111" s="1"/>
      <c r="L111" s="1"/>
      <c r="M111" s="1"/>
      <c r="N111" s="1"/>
      <c r="O111" s="1"/>
      <c r="P111" s="7"/>
      <c r="Q111" s="19">
        <v>1</v>
      </c>
      <c r="R111" s="19">
        <v>1</v>
      </c>
      <c r="S111" s="19">
        <v>1</v>
      </c>
      <c r="T111" s="19">
        <v>1</v>
      </c>
      <c r="U111" s="19">
        <v>1</v>
      </c>
      <c r="V111" s="19">
        <v>0</v>
      </c>
      <c r="W111">
        <f t="shared" si="1"/>
        <v>5</v>
      </c>
    </row>
    <row r="112" spans="1:23" ht="51" customHeight="1" x14ac:dyDescent="0.25">
      <c r="A112" s="25" t="s">
        <v>231</v>
      </c>
      <c r="B112" s="33" t="s">
        <v>243</v>
      </c>
      <c r="C112" s="12"/>
      <c r="D112" s="1"/>
      <c r="E112" s="1"/>
      <c r="F112" s="1"/>
      <c r="G112" s="1"/>
      <c r="H112" s="1"/>
      <c r="I112" s="7"/>
      <c r="J112" s="12"/>
      <c r="K112" s="1"/>
      <c r="L112" s="1"/>
      <c r="M112" s="1"/>
      <c r="N112" s="1"/>
      <c r="O112" s="1"/>
      <c r="P112" s="7"/>
      <c r="Q112" s="19">
        <v>1</v>
      </c>
      <c r="R112" s="19">
        <v>1</v>
      </c>
      <c r="S112" s="19">
        <v>1</v>
      </c>
      <c r="T112" s="19">
        <v>1</v>
      </c>
      <c r="U112" s="19">
        <v>1</v>
      </c>
      <c r="V112" s="22">
        <v>1</v>
      </c>
      <c r="W112">
        <f t="shared" si="1"/>
        <v>5</v>
      </c>
    </row>
    <row r="113" spans="1:23" ht="25.5" customHeight="1" x14ac:dyDescent="0.25">
      <c r="A113" s="25" t="s">
        <v>232</v>
      </c>
      <c r="B113" s="33" t="s">
        <v>244</v>
      </c>
      <c r="C113" s="12"/>
      <c r="D113" s="1"/>
      <c r="E113" s="1"/>
      <c r="F113" s="1"/>
      <c r="G113" s="1"/>
      <c r="H113" s="1"/>
      <c r="I113" s="7"/>
      <c r="J113" s="12"/>
      <c r="K113" s="1"/>
      <c r="L113" s="1"/>
      <c r="M113" s="1"/>
      <c r="N113" s="1"/>
      <c r="O113" s="1"/>
      <c r="P113" s="7"/>
      <c r="Q113" s="19">
        <v>1</v>
      </c>
      <c r="R113" s="19">
        <v>1</v>
      </c>
      <c r="S113" s="19">
        <v>1</v>
      </c>
      <c r="T113" s="19">
        <v>1</v>
      </c>
      <c r="U113" s="19">
        <v>1</v>
      </c>
      <c r="V113" s="22">
        <v>1</v>
      </c>
      <c r="W113">
        <f t="shared" si="1"/>
        <v>5</v>
      </c>
    </row>
    <row r="114" spans="1:23" ht="38.25" customHeight="1" x14ac:dyDescent="0.25">
      <c r="A114" s="25" t="s">
        <v>233</v>
      </c>
      <c r="B114" s="33" t="s">
        <v>245</v>
      </c>
      <c r="C114" s="12"/>
      <c r="D114" s="1"/>
      <c r="E114" s="1"/>
      <c r="F114" s="1"/>
      <c r="G114" s="1"/>
      <c r="H114" s="1"/>
      <c r="I114" s="7"/>
      <c r="J114" s="12"/>
      <c r="K114" s="1"/>
      <c r="L114" s="1"/>
      <c r="M114" s="1"/>
      <c r="N114" s="1"/>
      <c r="O114" s="1"/>
      <c r="P114" s="7"/>
      <c r="Q114" s="19">
        <v>1</v>
      </c>
      <c r="R114" s="19">
        <v>1</v>
      </c>
      <c r="S114" s="19">
        <v>1</v>
      </c>
      <c r="T114" s="19">
        <v>1</v>
      </c>
      <c r="U114" s="19">
        <v>1</v>
      </c>
      <c r="V114" s="22">
        <v>1</v>
      </c>
      <c r="W114">
        <f t="shared" si="1"/>
        <v>5</v>
      </c>
    </row>
    <row r="115" spans="1:23" ht="89.25" customHeight="1" x14ac:dyDescent="0.25">
      <c r="A115" s="25" t="s">
        <v>234</v>
      </c>
      <c r="B115" s="33" t="s">
        <v>249</v>
      </c>
      <c r="C115" s="12"/>
      <c r="D115" s="1"/>
      <c r="E115" s="1"/>
      <c r="F115" s="1"/>
      <c r="G115" s="1"/>
      <c r="H115" s="1"/>
      <c r="I115" s="7"/>
      <c r="J115" s="12"/>
      <c r="K115" s="1"/>
      <c r="L115" s="1"/>
      <c r="M115" s="1"/>
      <c r="N115" s="1"/>
      <c r="O115" s="1"/>
      <c r="P115" s="7"/>
      <c r="Q115" s="19">
        <v>1</v>
      </c>
      <c r="R115" s="19">
        <v>1</v>
      </c>
      <c r="S115" s="19">
        <v>1</v>
      </c>
      <c r="T115" s="19">
        <v>1</v>
      </c>
      <c r="U115" s="19">
        <v>1</v>
      </c>
      <c r="V115" s="22">
        <v>1</v>
      </c>
      <c r="W115">
        <f t="shared" si="1"/>
        <v>5</v>
      </c>
    </row>
    <row r="116" spans="1:23" ht="25.5" customHeight="1" x14ac:dyDescent="0.25">
      <c r="A116" s="25" t="s">
        <v>235</v>
      </c>
      <c r="B116" s="33" t="s">
        <v>250</v>
      </c>
      <c r="C116" s="12"/>
      <c r="D116" s="1"/>
      <c r="E116" s="1"/>
      <c r="F116" s="1"/>
      <c r="G116" s="1"/>
      <c r="H116" s="1"/>
      <c r="I116" s="7"/>
      <c r="J116" s="12"/>
      <c r="K116" s="1"/>
      <c r="L116" s="1"/>
      <c r="M116" s="1"/>
      <c r="N116" s="1"/>
      <c r="O116" s="1"/>
      <c r="P116" s="7"/>
      <c r="Q116" s="19">
        <v>1</v>
      </c>
      <c r="R116" s="19">
        <v>1</v>
      </c>
      <c r="S116" s="19">
        <v>1</v>
      </c>
      <c r="T116" s="19">
        <v>1</v>
      </c>
      <c r="U116" s="19">
        <v>1</v>
      </c>
      <c r="V116" s="22">
        <v>1</v>
      </c>
      <c r="W116">
        <f t="shared" si="1"/>
        <v>5</v>
      </c>
    </row>
    <row r="117" spans="1:23" ht="63.75" customHeight="1" x14ac:dyDescent="0.25">
      <c r="A117" s="25" t="s">
        <v>236</v>
      </c>
      <c r="B117" s="31" t="s">
        <v>246</v>
      </c>
      <c r="C117" s="12"/>
      <c r="D117" s="1"/>
      <c r="E117" s="1"/>
      <c r="F117" s="1"/>
      <c r="G117" s="1"/>
      <c r="H117" s="1"/>
      <c r="I117" s="7"/>
      <c r="J117" s="12"/>
      <c r="K117" s="1"/>
      <c r="L117" s="1"/>
      <c r="M117" s="1"/>
      <c r="N117" s="1"/>
      <c r="O117" s="1"/>
      <c r="P117" s="7"/>
      <c r="Q117" s="19">
        <v>1</v>
      </c>
      <c r="R117" s="19">
        <v>1</v>
      </c>
      <c r="S117" s="19">
        <v>1</v>
      </c>
      <c r="T117" s="19">
        <v>1</v>
      </c>
      <c r="U117" s="19">
        <v>1</v>
      </c>
      <c r="V117" s="19">
        <v>0</v>
      </c>
      <c r="W117">
        <f t="shared" si="1"/>
        <v>5</v>
      </c>
    </row>
    <row r="118" spans="1:23" ht="25.5" customHeight="1" x14ac:dyDescent="0.25">
      <c r="A118" s="25" t="s">
        <v>237</v>
      </c>
      <c r="B118" s="31" t="s">
        <v>247</v>
      </c>
      <c r="C118" s="12"/>
      <c r="D118" s="1"/>
      <c r="E118" s="1"/>
      <c r="F118" s="1"/>
      <c r="G118" s="1"/>
      <c r="H118" s="1"/>
      <c r="I118" s="7"/>
      <c r="J118" s="12"/>
      <c r="K118" s="1"/>
      <c r="L118" s="1"/>
      <c r="M118" s="1"/>
      <c r="N118" s="1"/>
      <c r="O118" s="1"/>
      <c r="P118" s="7"/>
      <c r="Q118" s="19">
        <v>1</v>
      </c>
      <c r="R118" s="19">
        <v>1</v>
      </c>
      <c r="S118" s="19">
        <v>1</v>
      </c>
      <c r="T118" s="19">
        <v>1</v>
      </c>
      <c r="U118" s="19">
        <v>1</v>
      </c>
      <c r="V118" s="19">
        <v>0</v>
      </c>
      <c r="W118">
        <f t="shared" si="1"/>
        <v>5</v>
      </c>
    </row>
    <row r="119" spans="1:23" ht="25.5" customHeight="1" x14ac:dyDescent="0.25">
      <c r="A119" s="25" t="s">
        <v>238</v>
      </c>
      <c r="B119" s="31" t="s">
        <v>248</v>
      </c>
      <c r="C119" s="12"/>
      <c r="D119" s="1"/>
      <c r="E119" s="1"/>
      <c r="F119" s="1"/>
      <c r="G119" s="1"/>
      <c r="H119" s="1"/>
      <c r="I119" s="7"/>
      <c r="J119" s="12"/>
      <c r="K119" s="1"/>
      <c r="L119" s="1"/>
      <c r="M119" s="1"/>
      <c r="N119" s="1"/>
      <c r="O119" s="1"/>
      <c r="P119" s="7"/>
      <c r="Q119" s="19">
        <v>1</v>
      </c>
      <c r="R119" s="19">
        <v>1</v>
      </c>
      <c r="S119" s="19">
        <v>1</v>
      </c>
      <c r="T119" s="19">
        <v>1</v>
      </c>
      <c r="U119" s="19">
        <v>1</v>
      </c>
      <c r="V119" s="19">
        <v>0</v>
      </c>
      <c r="W119">
        <f t="shared" si="1"/>
        <v>5</v>
      </c>
    </row>
    <row r="120" spans="1:23" ht="25.5" customHeight="1" x14ac:dyDescent="0.25">
      <c r="A120" s="25" t="s">
        <v>239</v>
      </c>
      <c r="B120" s="30" t="s">
        <v>251</v>
      </c>
      <c r="C120" s="12"/>
      <c r="D120" s="1"/>
      <c r="E120" s="1"/>
      <c r="F120" s="1"/>
      <c r="G120" s="1"/>
      <c r="H120" s="1"/>
      <c r="I120" s="7"/>
      <c r="J120" s="12"/>
      <c r="K120" s="1"/>
      <c r="L120" s="1"/>
      <c r="M120" s="1"/>
      <c r="N120" s="1"/>
      <c r="O120" s="1"/>
      <c r="P120" s="7"/>
      <c r="Q120" s="19">
        <v>1</v>
      </c>
      <c r="R120" s="19">
        <v>1</v>
      </c>
      <c r="S120" s="19">
        <v>1</v>
      </c>
      <c r="T120" s="19">
        <v>1</v>
      </c>
      <c r="U120" s="19">
        <v>1</v>
      </c>
      <c r="V120" s="19">
        <v>0</v>
      </c>
      <c r="W120">
        <f t="shared" si="1"/>
        <v>5</v>
      </c>
    </row>
    <row r="121" spans="1:23" ht="51.75" customHeight="1" x14ac:dyDescent="0.25">
      <c r="A121" s="25" t="s">
        <v>240</v>
      </c>
      <c r="B121" s="37" t="s">
        <v>254</v>
      </c>
      <c r="C121" s="12"/>
      <c r="D121" s="1"/>
      <c r="E121" s="1"/>
      <c r="F121" s="1"/>
      <c r="G121" s="1"/>
      <c r="H121" s="1"/>
      <c r="I121" s="7"/>
      <c r="J121" s="12"/>
      <c r="K121" s="1"/>
      <c r="L121" s="1"/>
      <c r="M121" s="1"/>
      <c r="N121" s="1"/>
      <c r="O121" s="1"/>
      <c r="P121" s="7"/>
      <c r="Q121" s="19">
        <v>1</v>
      </c>
      <c r="R121" s="19">
        <v>1</v>
      </c>
      <c r="S121" s="19">
        <v>1</v>
      </c>
      <c r="T121" s="19">
        <v>1</v>
      </c>
      <c r="U121" s="19">
        <v>1</v>
      </c>
      <c r="V121" s="19">
        <v>0</v>
      </c>
      <c r="W121">
        <f t="shared" si="1"/>
        <v>5</v>
      </c>
    </row>
    <row r="122" spans="1:23" ht="51" customHeight="1" x14ac:dyDescent="0.25">
      <c r="A122" s="25" t="s">
        <v>241</v>
      </c>
      <c r="B122" s="31" t="s">
        <v>252</v>
      </c>
      <c r="C122" s="12"/>
      <c r="D122" s="1"/>
      <c r="E122" s="1"/>
      <c r="F122" s="1"/>
      <c r="G122" s="1"/>
      <c r="H122" s="1"/>
      <c r="I122" s="7"/>
      <c r="J122" s="12"/>
      <c r="K122" s="1"/>
      <c r="L122" s="1"/>
      <c r="M122" s="1"/>
      <c r="N122" s="1"/>
      <c r="O122" s="1"/>
      <c r="P122" s="7"/>
      <c r="Q122" s="19">
        <v>1</v>
      </c>
      <c r="R122" s="19">
        <v>1</v>
      </c>
      <c r="S122" s="19">
        <v>1</v>
      </c>
      <c r="T122" s="19">
        <v>1</v>
      </c>
      <c r="U122" s="19">
        <v>1</v>
      </c>
      <c r="V122" s="19">
        <v>0</v>
      </c>
      <c r="W122">
        <f t="shared" si="1"/>
        <v>5</v>
      </c>
    </row>
    <row r="123" spans="1:23" ht="27" customHeight="1" thickBot="1" x14ac:dyDescent="0.3">
      <c r="A123" s="25" t="s">
        <v>242</v>
      </c>
      <c r="B123" s="37" t="s">
        <v>253</v>
      </c>
      <c r="C123" s="13"/>
      <c r="D123" s="9"/>
      <c r="E123" s="9"/>
      <c r="F123" s="9"/>
      <c r="G123" s="9"/>
      <c r="H123" s="9"/>
      <c r="I123" s="10"/>
      <c r="J123" s="13"/>
      <c r="K123" s="9"/>
      <c r="L123" s="9"/>
      <c r="M123" s="9"/>
      <c r="N123" s="9"/>
      <c r="O123" s="9"/>
      <c r="P123" s="10"/>
      <c r="Q123" s="19">
        <v>1</v>
      </c>
      <c r="R123" s="19">
        <v>1</v>
      </c>
      <c r="S123" s="19">
        <v>1</v>
      </c>
      <c r="T123" s="19">
        <v>1</v>
      </c>
      <c r="U123" s="19">
        <v>1</v>
      </c>
      <c r="V123" s="19">
        <v>0</v>
      </c>
      <c r="W123">
        <f t="shared" si="1"/>
        <v>5</v>
      </c>
    </row>
    <row r="124" spans="1:2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2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2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2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2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</sheetData>
  <sheetProtection password="CF7A" sheet="1" objects="1" scenarios="1" autoFilter="0"/>
  <autoFilter ref="A2:W123"/>
  <mergeCells count="4">
    <mergeCell ref="C1:I1"/>
    <mergeCell ref="J1:P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14.42578125"/>
    <col min="2" max="2" width="21.140625" customWidth="1"/>
    <col min="3" max="3" width="35.28515625" customWidth="1"/>
    <col min="4" max="4" width="14.42578125"/>
    <col min="5" max="5" width="8.85546875" customWidth="1"/>
    <col min="6" max="6" width="10.42578125" customWidth="1"/>
  </cols>
  <sheetData>
    <row r="1" spans="1:10" x14ac:dyDescent="0.25">
      <c r="A1" s="50" t="s">
        <v>293</v>
      </c>
      <c r="B1" s="50" t="s">
        <v>294</v>
      </c>
      <c r="C1" s="50" t="s">
        <v>295</v>
      </c>
      <c r="D1" s="50" t="s">
        <v>296</v>
      </c>
      <c r="E1" s="50" t="s">
        <v>260</v>
      </c>
      <c r="F1" s="50" t="s">
        <v>297</v>
      </c>
      <c r="G1" s="50" t="s">
        <v>257</v>
      </c>
      <c r="H1" s="50" t="s">
        <v>258</v>
      </c>
      <c r="I1" s="50" t="s">
        <v>259</v>
      </c>
      <c r="J1" s="50" t="s">
        <v>261</v>
      </c>
    </row>
    <row r="2" spans="1:10" x14ac:dyDescent="0.25">
      <c r="A2" s="45">
        <v>7447017582</v>
      </c>
      <c r="B2" s="46" t="s">
        <v>298</v>
      </c>
      <c r="C2" s="46" t="s">
        <v>299</v>
      </c>
      <c r="D2" s="46" t="s">
        <v>300</v>
      </c>
      <c r="E2" s="48" t="s">
        <v>1150</v>
      </c>
      <c r="F2" s="49">
        <v>1776</v>
      </c>
      <c r="G2" s="49" t="s">
        <v>1151</v>
      </c>
      <c r="H2" s="49" t="s">
        <v>1151</v>
      </c>
      <c r="I2" s="49" t="s">
        <v>1151</v>
      </c>
      <c r="J2" s="1" t="s">
        <v>1151</v>
      </c>
    </row>
    <row r="3" spans="1:10" x14ac:dyDescent="0.25">
      <c r="A3" s="45">
        <v>7447032904</v>
      </c>
      <c r="B3" s="46" t="s">
        <v>298</v>
      </c>
      <c r="C3" s="46" t="s">
        <v>301</v>
      </c>
      <c r="D3" s="46" t="s">
        <v>300</v>
      </c>
      <c r="E3" s="48" t="s">
        <v>1150</v>
      </c>
      <c r="F3" s="44">
        <v>1157</v>
      </c>
      <c r="G3" s="49" t="s">
        <v>1151</v>
      </c>
      <c r="H3" s="49" t="s">
        <v>1151</v>
      </c>
      <c r="I3" s="49" t="s">
        <v>1151</v>
      </c>
      <c r="J3" s="1" t="s">
        <v>1151</v>
      </c>
    </row>
    <row r="4" spans="1:10" x14ac:dyDescent="0.25">
      <c r="A4" s="45">
        <v>7447032870</v>
      </c>
      <c r="B4" s="46" t="s">
        <v>298</v>
      </c>
      <c r="C4" s="46" t="s">
        <v>302</v>
      </c>
      <c r="D4" s="46" t="s">
        <v>300</v>
      </c>
      <c r="E4" s="48" t="s">
        <v>1150</v>
      </c>
      <c r="F4" s="44">
        <v>1073</v>
      </c>
      <c r="G4" s="49" t="s">
        <v>1151</v>
      </c>
      <c r="H4" s="49" t="s">
        <v>1151</v>
      </c>
      <c r="I4" s="49" t="s">
        <v>1151</v>
      </c>
      <c r="J4" s="1" t="s">
        <v>1151</v>
      </c>
    </row>
    <row r="5" spans="1:10" x14ac:dyDescent="0.25">
      <c r="A5" s="45">
        <v>7447032887</v>
      </c>
      <c r="B5" s="46" t="s">
        <v>298</v>
      </c>
      <c r="C5" s="46" t="s">
        <v>303</v>
      </c>
      <c r="D5" s="46" t="s">
        <v>300</v>
      </c>
      <c r="E5" s="48" t="s">
        <v>1150</v>
      </c>
      <c r="F5" s="44">
        <v>1451</v>
      </c>
      <c r="G5" s="49" t="s">
        <v>1151</v>
      </c>
      <c r="H5" s="49" t="s">
        <v>1151</v>
      </c>
      <c r="I5" s="49" t="s">
        <v>1151</v>
      </c>
      <c r="J5" s="1" t="s">
        <v>1151</v>
      </c>
    </row>
    <row r="6" spans="1:10" x14ac:dyDescent="0.25">
      <c r="A6" s="45">
        <v>7447032823</v>
      </c>
      <c r="B6" s="46" t="s">
        <v>298</v>
      </c>
      <c r="C6" s="46" t="s">
        <v>304</v>
      </c>
      <c r="D6" s="46" t="s">
        <v>300</v>
      </c>
      <c r="E6" s="48" t="s">
        <v>1150</v>
      </c>
      <c r="F6" s="44">
        <v>1426</v>
      </c>
      <c r="G6" s="49" t="s">
        <v>1151</v>
      </c>
      <c r="H6" s="49" t="s">
        <v>1151</v>
      </c>
      <c r="I6" s="49" t="s">
        <v>1151</v>
      </c>
      <c r="J6" s="1" t="s">
        <v>1151</v>
      </c>
    </row>
    <row r="7" spans="1:10" x14ac:dyDescent="0.25">
      <c r="A7" s="45">
        <v>7447032615</v>
      </c>
      <c r="B7" s="46" t="s">
        <v>298</v>
      </c>
      <c r="C7" s="46" t="s">
        <v>305</v>
      </c>
      <c r="D7" s="46" t="s">
        <v>300</v>
      </c>
      <c r="E7" s="48" t="s">
        <v>1150</v>
      </c>
      <c r="F7" s="44">
        <v>1344</v>
      </c>
      <c r="G7" s="49" t="s">
        <v>1151</v>
      </c>
      <c r="H7" s="49" t="s">
        <v>1151</v>
      </c>
      <c r="I7" s="49" t="s">
        <v>1151</v>
      </c>
      <c r="J7" s="1" t="s">
        <v>1151</v>
      </c>
    </row>
    <row r="8" spans="1:10" x14ac:dyDescent="0.25">
      <c r="A8" s="45">
        <v>7447033464</v>
      </c>
      <c r="B8" s="46" t="s">
        <v>298</v>
      </c>
      <c r="C8" s="46" t="s">
        <v>306</v>
      </c>
      <c r="D8" s="46" t="s">
        <v>300</v>
      </c>
      <c r="E8" s="48" t="s">
        <v>1150</v>
      </c>
      <c r="F8" s="44">
        <v>1863</v>
      </c>
      <c r="G8" s="49" t="s">
        <v>1151</v>
      </c>
      <c r="H8" s="49" t="s">
        <v>1151</v>
      </c>
      <c r="I8" s="49" t="s">
        <v>1151</v>
      </c>
      <c r="J8" s="1" t="s">
        <v>1151</v>
      </c>
    </row>
    <row r="9" spans="1:10" x14ac:dyDescent="0.25">
      <c r="A9" s="45">
        <v>7447032774</v>
      </c>
      <c r="B9" s="46" t="s">
        <v>298</v>
      </c>
      <c r="C9" s="46" t="s">
        <v>307</v>
      </c>
      <c r="D9" s="46" t="s">
        <v>300</v>
      </c>
      <c r="E9" s="48" t="s">
        <v>1150</v>
      </c>
      <c r="F9" s="44">
        <v>1222</v>
      </c>
      <c r="G9" s="49" t="s">
        <v>1151</v>
      </c>
      <c r="H9" s="49" t="s">
        <v>1151</v>
      </c>
      <c r="I9" s="49" t="s">
        <v>1151</v>
      </c>
      <c r="J9" s="1" t="s">
        <v>1151</v>
      </c>
    </row>
    <row r="10" spans="1:10" x14ac:dyDescent="0.25">
      <c r="A10" s="45">
        <v>7447032936</v>
      </c>
      <c r="B10" s="46" t="s">
        <v>298</v>
      </c>
      <c r="C10" s="46" t="s">
        <v>308</v>
      </c>
      <c r="D10" s="46" t="s">
        <v>300</v>
      </c>
      <c r="E10" s="48" t="s">
        <v>1150</v>
      </c>
      <c r="F10" s="44">
        <v>1029</v>
      </c>
      <c r="G10" s="49" t="s">
        <v>1151</v>
      </c>
      <c r="H10" s="49" t="s">
        <v>1151</v>
      </c>
      <c r="I10" s="49" t="s">
        <v>1151</v>
      </c>
      <c r="J10" s="1" t="s">
        <v>1150</v>
      </c>
    </row>
    <row r="11" spans="1:10" x14ac:dyDescent="0.25">
      <c r="A11" s="45">
        <v>7447032929</v>
      </c>
      <c r="B11" s="46" t="s">
        <v>298</v>
      </c>
      <c r="C11" s="46" t="s">
        <v>309</v>
      </c>
      <c r="D11" s="46" t="s">
        <v>300</v>
      </c>
      <c r="E11" s="48" t="s">
        <v>1150</v>
      </c>
      <c r="F11" s="44">
        <v>1389</v>
      </c>
      <c r="G11" s="49" t="s">
        <v>1151</v>
      </c>
      <c r="H11" s="49" t="s">
        <v>1151</v>
      </c>
      <c r="I11" s="49" t="s">
        <v>1151</v>
      </c>
      <c r="J11" s="1" t="s">
        <v>1151</v>
      </c>
    </row>
    <row r="12" spans="1:10" x14ac:dyDescent="0.25">
      <c r="A12" s="45">
        <v>7447032781</v>
      </c>
      <c r="B12" s="46" t="s">
        <v>298</v>
      </c>
      <c r="C12" s="46" t="s">
        <v>310</v>
      </c>
      <c r="D12" s="46" t="s">
        <v>300</v>
      </c>
      <c r="E12" s="48" t="s">
        <v>1150</v>
      </c>
      <c r="F12" s="44">
        <v>1419</v>
      </c>
      <c r="G12" s="49" t="s">
        <v>1151</v>
      </c>
      <c r="H12" s="49" t="s">
        <v>1151</v>
      </c>
      <c r="I12" s="49" t="s">
        <v>1151</v>
      </c>
      <c r="J12" s="1" t="s">
        <v>1151</v>
      </c>
    </row>
    <row r="13" spans="1:10" x14ac:dyDescent="0.25">
      <c r="A13" s="45">
        <v>7447032848</v>
      </c>
      <c r="B13" s="46" t="s">
        <v>298</v>
      </c>
      <c r="C13" s="46" t="s">
        <v>311</v>
      </c>
      <c r="D13" s="46" t="s">
        <v>300</v>
      </c>
      <c r="E13" s="48" t="s">
        <v>1150</v>
      </c>
      <c r="F13" s="44">
        <v>979</v>
      </c>
      <c r="G13" s="49" t="s">
        <v>1151</v>
      </c>
      <c r="H13" s="49" t="s">
        <v>1151</v>
      </c>
      <c r="I13" s="49" t="s">
        <v>1151</v>
      </c>
      <c r="J13" s="1" t="s">
        <v>1151</v>
      </c>
    </row>
    <row r="14" spans="1:10" x14ac:dyDescent="0.25">
      <c r="A14" s="45">
        <v>7447032950</v>
      </c>
      <c r="B14" s="46" t="s">
        <v>298</v>
      </c>
      <c r="C14" s="46" t="s">
        <v>312</v>
      </c>
      <c r="D14" s="46" t="s">
        <v>300</v>
      </c>
      <c r="E14" s="48" t="s">
        <v>1150</v>
      </c>
      <c r="F14" s="44">
        <v>741</v>
      </c>
      <c r="G14" s="49" t="s">
        <v>1151</v>
      </c>
      <c r="H14" s="49" t="s">
        <v>1151</v>
      </c>
      <c r="I14" s="49" t="s">
        <v>1151</v>
      </c>
      <c r="J14" s="1" t="s">
        <v>1151</v>
      </c>
    </row>
    <row r="15" spans="1:10" x14ac:dyDescent="0.25">
      <c r="A15" s="45">
        <v>7453025609</v>
      </c>
      <c r="B15" s="46" t="s">
        <v>298</v>
      </c>
      <c r="C15" s="46" t="s">
        <v>313</v>
      </c>
      <c r="D15" s="46" t="s">
        <v>300</v>
      </c>
      <c r="E15" s="48" t="s">
        <v>1150</v>
      </c>
      <c r="F15" s="44">
        <v>1887</v>
      </c>
      <c r="G15" s="49" t="s">
        <v>1151</v>
      </c>
      <c r="H15" s="49" t="s">
        <v>1151</v>
      </c>
      <c r="I15" s="49" t="s">
        <v>1151</v>
      </c>
      <c r="J15" s="1" t="s">
        <v>1151</v>
      </c>
    </row>
    <row r="16" spans="1:10" x14ac:dyDescent="0.25">
      <c r="A16" s="45">
        <v>7447032799</v>
      </c>
      <c r="B16" s="46" t="s">
        <v>298</v>
      </c>
      <c r="C16" s="46" t="s">
        <v>314</v>
      </c>
      <c r="D16" s="46" t="s">
        <v>300</v>
      </c>
      <c r="E16" s="48" t="s">
        <v>1150</v>
      </c>
      <c r="F16" s="44">
        <v>996</v>
      </c>
      <c r="G16" s="49" t="s">
        <v>1151</v>
      </c>
      <c r="H16" s="49" t="s">
        <v>1151</v>
      </c>
      <c r="I16" s="49" t="s">
        <v>1151</v>
      </c>
      <c r="J16" s="1" t="s">
        <v>1151</v>
      </c>
    </row>
    <row r="17" spans="1:10" x14ac:dyDescent="0.25">
      <c r="A17" s="45">
        <v>7447032911</v>
      </c>
      <c r="B17" s="46" t="s">
        <v>298</v>
      </c>
      <c r="C17" s="46" t="s">
        <v>315</v>
      </c>
      <c r="D17" s="46" t="s">
        <v>300</v>
      </c>
      <c r="E17" s="47" t="s">
        <v>1151</v>
      </c>
      <c r="F17" s="44">
        <v>161</v>
      </c>
      <c r="G17" s="49" t="s">
        <v>1151</v>
      </c>
      <c r="H17" s="49" t="s">
        <v>1151</v>
      </c>
      <c r="I17" s="44" t="s">
        <v>1150</v>
      </c>
      <c r="J17" s="1" t="s">
        <v>1151</v>
      </c>
    </row>
    <row r="18" spans="1:10" x14ac:dyDescent="0.25">
      <c r="A18" s="45">
        <v>7447032830</v>
      </c>
      <c r="B18" s="46" t="s">
        <v>298</v>
      </c>
      <c r="C18" s="46" t="s">
        <v>316</v>
      </c>
      <c r="D18" s="46" t="s">
        <v>300</v>
      </c>
      <c r="E18" s="48" t="s">
        <v>1150</v>
      </c>
      <c r="F18" s="44">
        <v>956</v>
      </c>
      <c r="G18" s="49" t="s">
        <v>1151</v>
      </c>
      <c r="H18" s="49" t="s">
        <v>1151</v>
      </c>
      <c r="I18" s="49" t="s">
        <v>1151</v>
      </c>
      <c r="J18" s="1" t="s">
        <v>1151</v>
      </c>
    </row>
    <row r="19" spans="1:10" x14ac:dyDescent="0.25">
      <c r="A19" s="45">
        <v>7447068298</v>
      </c>
      <c r="B19" s="46" t="s">
        <v>298</v>
      </c>
      <c r="C19" s="46" t="s">
        <v>317</v>
      </c>
      <c r="D19" s="46" t="s">
        <v>300</v>
      </c>
      <c r="E19" s="48" t="s">
        <v>1150</v>
      </c>
      <c r="F19" s="44">
        <v>1519</v>
      </c>
      <c r="G19" s="49" t="s">
        <v>1151</v>
      </c>
      <c r="H19" s="49" t="s">
        <v>1151</v>
      </c>
      <c r="I19" s="49" t="s">
        <v>1151</v>
      </c>
      <c r="J19" s="1" t="s">
        <v>1151</v>
      </c>
    </row>
    <row r="20" spans="1:10" x14ac:dyDescent="0.25">
      <c r="A20" s="45">
        <v>7447033418</v>
      </c>
      <c r="B20" s="46" t="s">
        <v>298</v>
      </c>
      <c r="C20" s="46" t="s">
        <v>318</v>
      </c>
      <c r="D20" s="46" t="s">
        <v>300</v>
      </c>
      <c r="E20" s="47" t="s">
        <v>1151</v>
      </c>
      <c r="F20" s="44">
        <v>341</v>
      </c>
      <c r="G20" s="49" t="s">
        <v>1151</v>
      </c>
      <c r="H20" s="49" t="s">
        <v>1151</v>
      </c>
      <c r="I20" s="44" t="s">
        <v>1150</v>
      </c>
      <c r="J20" s="1" t="s">
        <v>1151</v>
      </c>
    </row>
    <row r="21" spans="1:10" x14ac:dyDescent="0.25">
      <c r="A21" s="45">
        <v>7447276876</v>
      </c>
      <c r="B21" s="46" t="s">
        <v>298</v>
      </c>
      <c r="C21" s="46" t="s">
        <v>319</v>
      </c>
      <c r="D21" s="46" t="s">
        <v>300</v>
      </c>
      <c r="E21" s="48" t="s">
        <v>1150</v>
      </c>
      <c r="F21" s="44">
        <v>2945</v>
      </c>
      <c r="G21" s="49" t="s">
        <v>1151</v>
      </c>
      <c r="H21" s="49" t="s">
        <v>1151</v>
      </c>
      <c r="I21" s="49" t="s">
        <v>1151</v>
      </c>
      <c r="J21" s="1" t="s">
        <v>1151</v>
      </c>
    </row>
    <row r="22" spans="1:10" x14ac:dyDescent="0.25">
      <c r="A22" s="45">
        <v>7447268515</v>
      </c>
      <c r="B22" s="46" t="s">
        <v>298</v>
      </c>
      <c r="C22" s="46" t="s">
        <v>320</v>
      </c>
      <c r="D22" s="46" t="s">
        <v>300</v>
      </c>
      <c r="E22" s="48" t="s">
        <v>1150</v>
      </c>
      <c r="F22" s="44">
        <v>1598</v>
      </c>
      <c r="G22" s="49" t="s">
        <v>1151</v>
      </c>
      <c r="H22" s="49" t="s">
        <v>1151</v>
      </c>
      <c r="I22" s="49" t="s">
        <v>1151</v>
      </c>
      <c r="J22" s="1" t="s">
        <v>1151</v>
      </c>
    </row>
    <row r="23" spans="1:10" x14ac:dyDescent="0.25">
      <c r="A23" s="45">
        <v>7447301674</v>
      </c>
      <c r="B23" s="46" t="s">
        <v>298</v>
      </c>
      <c r="C23" s="46" t="s">
        <v>321</v>
      </c>
      <c r="D23" s="46" t="s">
        <v>300</v>
      </c>
      <c r="E23" s="48" t="s">
        <v>1150</v>
      </c>
      <c r="F23" s="44">
        <v>2112</v>
      </c>
      <c r="G23" s="49" t="s">
        <v>1151</v>
      </c>
      <c r="H23" s="49" t="s">
        <v>1151</v>
      </c>
      <c r="I23" s="49" t="s">
        <v>1151</v>
      </c>
      <c r="J23" s="1" t="s">
        <v>1151</v>
      </c>
    </row>
    <row r="24" spans="1:10" x14ac:dyDescent="0.25">
      <c r="A24" s="45">
        <v>7451056520</v>
      </c>
      <c r="B24" s="46" t="s">
        <v>298</v>
      </c>
      <c r="C24" s="46" t="s">
        <v>322</v>
      </c>
      <c r="D24" s="46" t="s">
        <v>300</v>
      </c>
      <c r="E24" s="48" t="s">
        <v>1150</v>
      </c>
      <c r="F24" s="44">
        <v>1261</v>
      </c>
      <c r="G24" s="49" t="s">
        <v>1151</v>
      </c>
      <c r="H24" s="49" t="s">
        <v>1151</v>
      </c>
      <c r="I24" s="49" t="s">
        <v>1151</v>
      </c>
      <c r="J24" s="1" t="s">
        <v>1150</v>
      </c>
    </row>
    <row r="25" spans="1:10" x14ac:dyDescent="0.25">
      <c r="A25" s="45">
        <v>7453025415</v>
      </c>
      <c r="B25" s="46" t="s">
        <v>298</v>
      </c>
      <c r="C25" s="46" t="s">
        <v>323</v>
      </c>
      <c r="D25" s="46" t="s">
        <v>300</v>
      </c>
      <c r="E25" s="48" t="s">
        <v>1150</v>
      </c>
      <c r="F25" s="44">
        <v>429</v>
      </c>
      <c r="G25" s="44" t="s">
        <v>1150</v>
      </c>
      <c r="H25" s="49" t="s">
        <v>1151</v>
      </c>
      <c r="I25" s="49" t="s">
        <v>1151</v>
      </c>
      <c r="J25" s="1" t="s">
        <v>1150</v>
      </c>
    </row>
    <row r="26" spans="1:10" x14ac:dyDescent="0.25">
      <c r="A26" s="45">
        <v>7453200410</v>
      </c>
      <c r="B26" s="46" t="s">
        <v>298</v>
      </c>
      <c r="C26" s="46" t="s">
        <v>324</v>
      </c>
      <c r="D26" s="46" t="s">
        <v>300</v>
      </c>
      <c r="E26" s="48" t="s">
        <v>1150</v>
      </c>
      <c r="F26" s="44">
        <v>398</v>
      </c>
      <c r="G26" s="49" t="s">
        <v>1151</v>
      </c>
      <c r="H26" s="49" t="s">
        <v>1151</v>
      </c>
      <c r="I26" s="49" t="s">
        <v>1151</v>
      </c>
      <c r="J26" s="1" t="s">
        <v>1151</v>
      </c>
    </row>
    <row r="27" spans="1:10" x14ac:dyDescent="0.25">
      <c r="A27" s="45">
        <v>7448026090</v>
      </c>
      <c r="B27" s="46" t="s">
        <v>298</v>
      </c>
      <c r="C27" s="46" t="s">
        <v>325</v>
      </c>
      <c r="D27" s="46" t="s">
        <v>300</v>
      </c>
      <c r="E27" s="48" t="s">
        <v>1150</v>
      </c>
      <c r="F27" s="44">
        <v>1191</v>
      </c>
      <c r="G27" s="49" t="s">
        <v>1151</v>
      </c>
      <c r="H27" s="49" t="s">
        <v>1151</v>
      </c>
      <c r="I27" s="49" t="s">
        <v>1151</v>
      </c>
      <c r="J27" s="1" t="s">
        <v>1151</v>
      </c>
    </row>
    <row r="28" spans="1:10" x14ac:dyDescent="0.25">
      <c r="A28" s="45">
        <v>7448016207</v>
      </c>
      <c r="B28" s="46" t="s">
        <v>298</v>
      </c>
      <c r="C28" s="46" t="s">
        <v>326</v>
      </c>
      <c r="D28" s="46" t="s">
        <v>300</v>
      </c>
      <c r="E28" s="48" t="s">
        <v>1150</v>
      </c>
      <c r="F28" s="44">
        <v>1097</v>
      </c>
      <c r="G28" s="49" t="s">
        <v>1151</v>
      </c>
      <c r="H28" s="49" t="s">
        <v>1151</v>
      </c>
      <c r="I28" s="49" t="s">
        <v>1151</v>
      </c>
      <c r="J28" s="1" t="s">
        <v>1151</v>
      </c>
    </row>
    <row r="29" spans="1:10" x14ac:dyDescent="0.25">
      <c r="A29" s="45">
        <v>7448027262</v>
      </c>
      <c r="B29" s="46" t="s">
        <v>298</v>
      </c>
      <c r="C29" s="46" t="s">
        <v>327</v>
      </c>
      <c r="D29" s="46" t="s">
        <v>300</v>
      </c>
      <c r="E29" s="48" t="s">
        <v>1150</v>
      </c>
      <c r="F29" s="44">
        <v>1127</v>
      </c>
      <c r="G29" s="49" t="s">
        <v>1151</v>
      </c>
      <c r="H29" s="49" t="s">
        <v>1151</v>
      </c>
      <c r="I29" s="49" t="s">
        <v>1151</v>
      </c>
      <c r="J29" s="1" t="s">
        <v>1151</v>
      </c>
    </row>
    <row r="30" spans="1:10" x14ac:dyDescent="0.25">
      <c r="A30" s="45">
        <v>7448027287</v>
      </c>
      <c r="B30" s="46" t="s">
        <v>298</v>
      </c>
      <c r="C30" s="46" t="s">
        <v>328</v>
      </c>
      <c r="D30" s="46" t="s">
        <v>300</v>
      </c>
      <c r="E30" s="48" t="s">
        <v>1150</v>
      </c>
      <c r="F30" s="44">
        <v>1400</v>
      </c>
      <c r="G30" s="49" t="s">
        <v>1151</v>
      </c>
      <c r="H30" s="49" t="s">
        <v>1151</v>
      </c>
      <c r="I30" s="49" t="s">
        <v>1151</v>
      </c>
      <c r="J30" s="1" t="s">
        <v>1151</v>
      </c>
    </row>
    <row r="31" spans="1:10" x14ac:dyDescent="0.25">
      <c r="A31" s="45">
        <v>7448026580</v>
      </c>
      <c r="B31" s="46" t="s">
        <v>298</v>
      </c>
      <c r="C31" s="46" t="s">
        <v>329</v>
      </c>
      <c r="D31" s="46" t="s">
        <v>300</v>
      </c>
      <c r="E31" s="48" t="s">
        <v>1150</v>
      </c>
      <c r="F31" s="44">
        <v>1216</v>
      </c>
      <c r="G31" s="49" t="s">
        <v>1151</v>
      </c>
      <c r="H31" s="49" t="s">
        <v>1151</v>
      </c>
      <c r="I31" s="49" t="s">
        <v>1151</v>
      </c>
      <c r="J31" s="1" t="s">
        <v>1151</v>
      </c>
    </row>
    <row r="32" spans="1:10" x14ac:dyDescent="0.25">
      <c r="A32" s="45">
        <v>7448026195</v>
      </c>
      <c r="B32" s="46" t="s">
        <v>298</v>
      </c>
      <c r="C32" s="46" t="s">
        <v>330</v>
      </c>
      <c r="D32" s="46" t="s">
        <v>300</v>
      </c>
      <c r="E32" s="48" t="s">
        <v>1150</v>
      </c>
      <c r="F32" s="44">
        <v>1861</v>
      </c>
      <c r="G32" s="49" t="s">
        <v>1151</v>
      </c>
      <c r="H32" s="49" t="s">
        <v>1151</v>
      </c>
      <c r="I32" s="49" t="s">
        <v>1151</v>
      </c>
      <c r="J32" s="1" t="s">
        <v>1151</v>
      </c>
    </row>
    <row r="33" spans="1:10" x14ac:dyDescent="0.25">
      <c r="A33" s="45">
        <v>7448026043</v>
      </c>
      <c r="B33" s="46" t="s">
        <v>298</v>
      </c>
      <c r="C33" s="46" t="s">
        <v>331</v>
      </c>
      <c r="D33" s="46" t="s">
        <v>300</v>
      </c>
      <c r="E33" s="48" t="s">
        <v>1150</v>
      </c>
      <c r="F33" s="44">
        <v>1037</v>
      </c>
      <c r="G33" s="49" t="s">
        <v>1151</v>
      </c>
      <c r="H33" s="49" t="s">
        <v>1151</v>
      </c>
      <c r="I33" s="49" t="s">
        <v>1151</v>
      </c>
      <c r="J33" s="1" t="s">
        <v>1151</v>
      </c>
    </row>
    <row r="34" spans="1:10" x14ac:dyDescent="0.25">
      <c r="A34" s="45">
        <v>7448026188</v>
      </c>
      <c r="B34" s="46" t="s">
        <v>298</v>
      </c>
      <c r="C34" s="46" t="s">
        <v>332</v>
      </c>
      <c r="D34" s="46" t="s">
        <v>300</v>
      </c>
      <c r="E34" s="48" t="s">
        <v>1150</v>
      </c>
      <c r="F34" s="44">
        <v>1500</v>
      </c>
      <c r="G34" s="49" t="s">
        <v>1151</v>
      </c>
      <c r="H34" s="49" t="s">
        <v>1151</v>
      </c>
      <c r="I34" s="49" t="s">
        <v>1151</v>
      </c>
      <c r="J34" s="1" t="s">
        <v>1151</v>
      </c>
    </row>
    <row r="35" spans="1:10" x14ac:dyDescent="0.25">
      <c r="A35" s="45">
        <v>7448026075</v>
      </c>
      <c r="B35" s="46" t="s">
        <v>298</v>
      </c>
      <c r="C35" s="46" t="s">
        <v>333</v>
      </c>
      <c r="D35" s="46" t="s">
        <v>300</v>
      </c>
      <c r="E35" s="48" t="s">
        <v>1150</v>
      </c>
      <c r="F35" s="44">
        <v>2133</v>
      </c>
      <c r="G35" s="49" t="s">
        <v>1151</v>
      </c>
      <c r="H35" s="49" t="s">
        <v>1151</v>
      </c>
      <c r="I35" s="49" t="s">
        <v>1151</v>
      </c>
      <c r="J35" s="1" t="s">
        <v>1151</v>
      </c>
    </row>
    <row r="36" spans="1:10" x14ac:dyDescent="0.25">
      <c r="A36" s="45">
        <v>7448027270</v>
      </c>
      <c r="B36" s="46" t="s">
        <v>298</v>
      </c>
      <c r="C36" s="46" t="s">
        <v>334</v>
      </c>
      <c r="D36" s="46" t="s">
        <v>300</v>
      </c>
      <c r="E36" s="48" t="s">
        <v>1150</v>
      </c>
      <c r="F36" s="44">
        <v>1054</v>
      </c>
      <c r="G36" s="49" t="s">
        <v>1151</v>
      </c>
      <c r="H36" s="49" t="s">
        <v>1151</v>
      </c>
      <c r="I36" s="49" t="s">
        <v>1151</v>
      </c>
      <c r="J36" s="1" t="s">
        <v>1151</v>
      </c>
    </row>
    <row r="37" spans="1:10" x14ac:dyDescent="0.25">
      <c r="A37" s="45">
        <v>7448022497</v>
      </c>
      <c r="B37" s="46" t="s">
        <v>298</v>
      </c>
      <c r="C37" s="46" t="s">
        <v>335</v>
      </c>
      <c r="D37" s="46" t="s">
        <v>300</v>
      </c>
      <c r="E37" s="48" t="s">
        <v>1150</v>
      </c>
      <c r="F37" s="44">
        <v>2886</v>
      </c>
      <c r="G37" s="49" t="s">
        <v>1151</v>
      </c>
      <c r="H37" s="49" t="s">
        <v>1151</v>
      </c>
      <c r="I37" s="49" t="s">
        <v>1151</v>
      </c>
      <c r="J37" s="1" t="s">
        <v>1151</v>
      </c>
    </row>
    <row r="38" spans="1:10" x14ac:dyDescent="0.25">
      <c r="A38" s="45">
        <v>7448023162</v>
      </c>
      <c r="B38" s="46" t="s">
        <v>298</v>
      </c>
      <c r="C38" s="46" t="s">
        <v>336</v>
      </c>
      <c r="D38" s="46" t="s">
        <v>300</v>
      </c>
      <c r="E38" s="48" t="s">
        <v>1150</v>
      </c>
      <c r="F38" s="44">
        <v>1033</v>
      </c>
      <c r="G38" s="49" t="s">
        <v>1151</v>
      </c>
      <c r="H38" s="49" t="s">
        <v>1151</v>
      </c>
      <c r="I38" s="49" t="s">
        <v>1151</v>
      </c>
      <c r="J38" s="1" t="s">
        <v>1151</v>
      </c>
    </row>
    <row r="39" spans="1:10" x14ac:dyDescent="0.25">
      <c r="A39" s="45">
        <v>7448026082</v>
      </c>
      <c r="B39" s="46" t="s">
        <v>298</v>
      </c>
      <c r="C39" s="46" t="s">
        <v>337</v>
      </c>
      <c r="D39" s="46" t="s">
        <v>300</v>
      </c>
      <c r="E39" s="48" t="s">
        <v>1150</v>
      </c>
      <c r="F39" s="44">
        <v>1351</v>
      </c>
      <c r="G39" s="49" t="s">
        <v>1151</v>
      </c>
      <c r="H39" s="49" t="s">
        <v>1151</v>
      </c>
      <c r="I39" s="49" t="s">
        <v>1151</v>
      </c>
      <c r="J39" s="1" t="s">
        <v>1151</v>
      </c>
    </row>
    <row r="40" spans="1:10" x14ac:dyDescent="0.25">
      <c r="A40" s="45">
        <v>7448026565</v>
      </c>
      <c r="B40" s="46" t="s">
        <v>298</v>
      </c>
      <c r="C40" s="46" t="s">
        <v>338</v>
      </c>
      <c r="D40" s="46" t="s">
        <v>300</v>
      </c>
      <c r="E40" s="48" t="s">
        <v>1150</v>
      </c>
      <c r="F40" s="44">
        <v>1141</v>
      </c>
      <c r="G40" s="49" t="s">
        <v>1151</v>
      </c>
      <c r="H40" s="49" t="s">
        <v>1151</v>
      </c>
      <c r="I40" s="49" t="s">
        <v>1151</v>
      </c>
      <c r="J40" s="1" t="s">
        <v>1151</v>
      </c>
    </row>
    <row r="41" spans="1:10" x14ac:dyDescent="0.25">
      <c r="A41" s="45">
        <v>7448026205</v>
      </c>
      <c r="B41" s="46" t="s">
        <v>298</v>
      </c>
      <c r="C41" s="46" t="s">
        <v>339</v>
      </c>
      <c r="D41" s="46" t="s">
        <v>300</v>
      </c>
      <c r="E41" s="47" t="s">
        <v>1151</v>
      </c>
      <c r="F41" s="44">
        <v>221</v>
      </c>
      <c r="G41" s="49" t="s">
        <v>1151</v>
      </c>
      <c r="H41" s="49" t="s">
        <v>1151</v>
      </c>
      <c r="I41" s="44" t="s">
        <v>1150</v>
      </c>
      <c r="J41" s="1" t="s">
        <v>1151</v>
      </c>
    </row>
    <row r="42" spans="1:10" x14ac:dyDescent="0.25">
      <c r="A42" s="45">
        <v>7448027304</v>
      </c>
      <c r="B42" s="46" t="s">
        <v>298</v>
      </c>
      <c r="C42" s="46" t="s">
        <v>340</v>
      </c>
      <c r="D42" s="46" t="s">
        <v>300</v>
      </c>
      <c r="E42" s="48" t="s">
        <v>1150</v>
      </c>
      <c r="F42" s="44">
        <v>1267</v>
      </c>
      <c r="G42" s="49" t="s">
        <v>1151</v>
      </c>
      <c r="H42" s="49" t="s">
        <v>1151</v>
      </c>
      <c r="I42" s="49" t="s">
        <v>1151</v>
      </c>
      <c r="J42" s="1" t="s">
        <v>1151</v>
      </c>
    </row>
    <row r="43" spans="1:10" x14ac:dyDescent="0.25">
      <c r="A43" s="45">
        <v>7448048047</v>
      </c>
      <c r="B43" s="46" t="s">
        <v>298</v>
      </c>
      <c r="C43" s="46" t="s">
        <v>341</v>
      </c>
      <c r="D43" s="46" t="s">
        <v>300</v>
      </c>
      <c r="E43" s="48" t="s">
        <v>1150</v>
      </c>
      <c r="F43" s="44">
        <v>1336</v>
      </c>
      <c r="G43" s="49" t="s">
        <v>1151</v>
      </c>
      <c r="H43" s="49" t="s">
        <v>1151</v>
      </c>
      <c r="I43" s="49" t="s">
        <v>1151</v>
      </c>
      <c r="J43" s="1" t="s">
        <v>1151</v>
      </c>
    </row>
    <row r="44" spans="1:10" x14ac:dyDescent="0.25">
      <c r="A44" s="45">
        <v>7448016077</v>
      </c>
      <c r="B44" s="46" t="s">
        <v>298</v>
      </c>
      <c r="C44" s="46" t="s">
        <v>342</v>
      </c>
      <c r="D44" s="46" t="s">
        <v>300</v>
      </c>
      <c r="E44" s="48" t="s">
        <v>1150</v>
      </c>
      <c r="F44" s="44">
        <v>2606</v>
      </c>
      <c r="G44" s="49" t="s">
        <v>1151</v>
      </c>
      <c r="H44" s="49" t="s">
        <v>1151</v>
      </c>
      <c r="I44" s="49" t="s">
        <v>1151</v>
      </c>
      <c r="J44" s="1" t="s">
        <v>1151</v>
      </c>
    </row>
    <row r="45" spans="1:10" x14ac:dyDescent="0.25">
      <c r="A45" s="45">
        <v>7448193284</v>
      </c>
      <c r="B45" s="46" t="s">
        <v>298</v>
      </c>
      <c r="C45" s="46" t="s">
        <v>343</v>
      </c>
      <c r="D45" s="46" t="s">
        <v>300</v>
      </c>
      <c r="E45" s="48" t="s">
        <v>1150</v>
      </c>
      <c r="F45" s="44">
        <v>3620</v>
      </c>
      <c r="G45" s="49" t="s">
        <v>1151</v>
      </c>
      <c r="H45" s="49" t="s">
        <v>1151</v>
      </c>
      <c r="I45" s="49" t="s">
        <v>1151</v>
      </c>
      <c r="J45" s="1" t="s">
        <v>1151</v>
      </c>
    </row>
    <row r="46" spans="1:10" x14ac:dyDescent="0.25">
      <c r="A46" s="45">
        <v>7448222418</v>
      </c>
      <c r="B46" s="46" t="s">
        <v>298</v>
      </c>
      <c r="C46" s="46" t="s">
        <v>344</v>
      </c>
      <c r="D46" s="46" t="s">
        <v>300</v>
      </c>
      <c r="E46" s="48" t="s">
        <v>1150</v>
      </c>
      <c r="F46" s="44">
        <v>3885</v>
      </c>
      <c r="G46" s="49" t="s">
        <v>1151</v>
      </c>
      <c r="H46" s="49" t="s">
        <v>1151</v>
      </c>
      <c r="I46" s="49" t="s">
        <v>1151</v>
      </c>
      <c r="J46" s="1" t="s">
        <v>1151</v>
      </c>
    </row>
    <row r="47" spans="1:10" x14ac:dyDescent="0.25">
      <c r="A47" s="45">
        <v>7449017250</v>
      </c>
      <c r="B47" s="46" t="s">
        <v>298</v>
      </c>
      <c r="C47" s="46" t="s">
        <v>345</v>
      </c>
      <c r="D47" s="46" t="s">
        <v>300</v>
      </c>
      <c r="E47" s="48" t="s">
        <v>1150</v>
      </c>
      <c r="F47" s="44">
        <v>1175</v>
      </c>
      <c r="G47" s="49" t="s">
        <v>1151</v>
      </c>
      <c r="H47" s="49" t="s">
        <v>1151</v>
      </c>
      <c r="I47" s="49" t="s">
        <v>1151</v>
      </c>
      <c r="J47" s="1" t="s">
        <v>1151</v>
      </c>
    </row>
    <row r="48" spans="1:10" x14ac:dyDescent="0.25">
      <c r="A48" s="45">
        <v>7449017242</v>
      </c>
      <c r="B48" s="46" t="s">
        <v>298</v>
      </c>
      <c r="C48" s="46" t="s">
        <v>346</v>
      </c>
      <c r="D48" s="46" t="s">
        <v>300</v>
      </c>
      <c r="E48" s="48" t="s">
        <v>1150</v>
      </c>
      <c r="F48" s="44">
        <v>1567</v>
      </c>
      <c r="G48" s="49" t="s">
        <v>1151</v>
      </c>
      <c r="H48" s="49" t="s">
        <v>1151</v>
      </c>
      <c r="I48" s="49" t="s">
        <v>1151</v>
      </c>
      <c r="J48" s="1" t="s">
        <v>1151</v>
      </c>
    </row>
    <row r="49" spans="1:10" x14ac:dyDescent="0.25">
      <c r="A49" s="45">
        <v>7449017154</v>
      </c>
      <c r="B49" s="46" t="s">
        <v>298</v>
      </c>
      <c r="C49" s="46" t="s">
        <v>347</v>
      </c>
      <c r="D49" s="46" t="s">
        <v>300</v>
      </c>
      <c r="E49" s="48" t="s">
        <v>1150</v>
      </c>
      <c r="F49" s="44">
        <v>1320</v>
      </c>
      <c r="G49" s="49" t="s">
        <v>1151</v>
      </c>
      <c r="H49" s="49" t="s">
        <v>1151</v>
      </c>
      <c r="I49" s="49" t="s">
        <v>1151</v>
      </c>
      <c r="J49" s="1" t="s">
        <v>1151</v>
      </c>
    </row>
    <row r="50" spans="1:10" x14ac:dyDescent="0.25">
      <c r="A50" s="45">
        <v>7449017186</v>
      </c>
      <c r="B50" s="46" t="s">
        <v>298</v>
      </c>
      <c r="C50" s="46" t="s">
        <v>348</v>
      </c>
      <c r="D50" s="46" t="s">
        <v>300</v>
      </c>
      <c r="E50" s="48" t="s">
        <v>1150</v>
      </c>
      <c r="F50" s="44">
        <v>718</v>
      </c>
      <c r="G50" s="49" t="s">
        <v>1151</v>
      </c>
      <c r="H50" s="49" t="s">
        <v>1151</v>
      </c>
      <c r="I50" s="49" t="s">
        <v>1151</v>
      </c>
      <c r="J50" s="1" t="s">
        <v>1151</v>
      </c>
    </row>
    <row r="51" spans="1:10" x14ac:dyDescent="0.25">
      <c r="A51" s="45">
        <v>7449018006</v>
      </c>
      <c r="B51" s="46" t="s">
        <v>298</v>
      </c>
      <c r="C51" s="46" t="s">
        <v>349</v>
      </c>
      <c r="D51" s="46" t="s">
        <v>300</v>
      </c>
      <c r="E51" s="48" t="s">
        <v>1150</v>
      </c>
      <c r="F51" s="44">
        <v>1132</v>
      </c>
      <c r="G51" s="49" t="s">
        <v>1151</v>
      </c>
      <c r="H51" s="49" t="s">
        <v>1151</v>
      </c>
      <c r="I51" s="49" t="s">
        <v>1151</v>
      </c>
      <c r="J51" s="1" t="s">
        <v>1151</v>
      </c>
    </row>
    <row r="52" spans="1:10" x14ac:dyDescent="0.25">
      <c r="A52" s="45">
        <v>7449017813</v>
      </c>
      <c r="B52" s="46" t="s">
        <v>298</v>
      </c>
      <c r="C52" s="46" t="s">
        <v>350</v>
      </c>
      <c r="D52" s="46" t="s">
        <v>300</v>
      </c>
      <c r="E52" s="48" t="s">
        <v>1150</v>
      </c>
      <c r="F52" s="44">
        <v>771</v>
      </c>
      <c r="G52" s="49" t="s">
        <v>1151</v>
      </c>
      <c r="H52" s="49" t="s">
        <v>1151</v>
      </c>
      <c r="I52" s="49" t="s">
        <v>1151</v>
      </c>
      <c r="J52" s="1" t="s">
        <v>1150</v>
      </c>
    </row>
    <row r="53" spans="1:10" x14ac:dyDescent="0.25">
      <c r="A53" s="45">
        <v>7449017130</v>
      </c>
      <c r="B53" s="46" t="s">
        <v>298</v>
      </c>
      <c r="C53" s="46" t="s">
        <v>351</v>
      </c>
      <c r="D53" s="46" t="s">
        <v>300</v>
      </c>
      <c r="E53" s="48" t="s">
        <v>1150</v>
      </c>
      <c r="F53" s="44">
        <v>1272</v>
      </c>
      <c r="G53" s="49" t="s">
        <v>1151</v>
      </c>
      <c r="H53" s="49" t="s">
        <v>1151</v>
      </c>
      <c r="I53" s="49" t="s">
        <v>1151</v>
      </c>
      <c r="J53" s="1" t="s">
        <v>1151</v>
      </c>
    </row>
    <row r="54" spans="1:10" x14ac:dyDescent="0.25">
      <c r="A54" s="45">
        <v>7449017147</v>
      </c>
      <c r="B54" s="46" t="s">
        <v>298</v>
      </c>
      <c r="C54" s="46" t="s">
        <v>352</v>
      </c>
      <c r="D54" s="46" t="s">
        <v>300</v>
      </c>
      <c r="E54" s="48" t="s">
        <v>1150</v>
      </c>
      <c r="F54" s="44">
        <v>1363</v>
      </c>
      <c r="G54" s="49" t="s">
        <v>1151</v>
      </c>
      <c r="H54" s="49" t="s">
        <v>1151</v>
      </c>
      <c r="I54" s="49" t="s">
        <v>1151</v>
      </c>
      <c r="J54" s="1" t="s">
        <v>1151</v>
      </c>
    </row>
    <row r="55" spans="1:10" x14ac:dyDescent="0.25">
      <c r="A55" s="45">
        <v>7449017274</v>
      </c>
      <c r="B55" s="46" t="s">
        <v>298</v>
      </c>
      <c r="C55" s="46" t="s">
        <v>353</v>
      </c>
      <c r="D55" s="46" t="s">
        <v>300</v>
      </c>
      <c r="E55" s="48" t="s">
        <v>1150</v>
      </c>
      <c r="F55" s="44">
        <v>1676</v>
      </c>
      <c r="G55" s="49" t="s">
        <v>1151</v>
      </c>
      <c r="H55" s="49" t="s">
        <v>1151</v>
      </c>
      <c r="I55" s="49" t="s">
        <v>1151</v>
      </c>
      <c r="J55" s="1" t="s">
        <v>1151</v>
      </c>
    </row>
    <row r="56" spans="1:10" x14ac:dyDescent="0.25">
      <c r="A56" s="45">
        <v>7449015527</v>
      </c>
      <c r="B56" s="46" t="s">
        <v>298</v>
      </c>
      <c r="C56" s="46" t="s">
        <v>354</v>
      </c>
      <c r="D56" s="46" t="s">
        <v>300</v>
      </c>
      <c r="E56" s="48" t="s">
        <v>1150</v>
      </c>
      <c r="F56" s="44">
        <v>1449</v>
      </c>
      <c r="G56" s="49" t="s">
        <v>1151</v>
      </c>
      <c r="H56" s="49" t="s">
        <v>1151</v>
      </c>
      <c r="I56" s="49" t="s">
        <v>1151</v>
      </c>
      <c r="J56" s="1" t="s">
        <v>1151</v>
      </c>
    </row>
    <row r="57" spans="1:10" x14ac:dyDescent="0.25">
      <c r="A57" s="45">
        <v>7449017299</v>
      </c>
      <c r="B57" s="46" t="s">
        <v>298</v>
      </c>
      <c r="C57" s="46" t="s">
        <v>355</v>
      </c>
      <c r="D57" s="46" t="s">
        <v>300</v>
      </c>
      <c r="E57" s="47" t="s">
        <v>1151</v>
      </c>
      <c r="F57" s="44">
        <v>201</v>
      </c>
      <c r="G57" s="49" t="s">
        <v>1151</v>
      </c>
      <c r="H57" s="49" t="s">
        <v>1151</v>
      </c>
      <c r="I57" s="44" t="s">
        <v>1150</v>
      </c>
      <c r="J57" s="1" t="s">
        <v>1151</v>
      </c>
    </row>
    <row r="58" spans="1:10" x14ac:dyDescent="0.25">
      <c r="A58" s="45">
        <v>7449017450</v>
      </c>
      <c r="B58" s="46" t="s">
        <v>298</v>
      </c>
      <c r="C58" s="46" t="s">
        <v>356</v>
      </c>
      <c r="D58" s="46" t="s">
        <v>300</v>
      </c>
      <c r="E58" s="48" t="s">
        <v>1150</v>
      </c>
      <c r="F58" s="44">
        <v>3406</v>
      </c>
      <c r="G58" s="49" t="s">
        <v>1151</v>
      </c>
      <c r="H58" s="49" t="s">
        <v>1151</v>
      </c>
      <c r="I58" s="49" t="s">
        <v>1151</v>
      </c>
      <c r="J58" s="1" t="s">
        <v>1151</v>
      </c>
    </row>
    <row r="59" spans="1:10" x14ac:dyDescent="0.25">
      <c r="A59" s="45">
        <v>7449017330</v>
      </c>
      <c r="B59" s="46" t="s">
        <v>298</v>
      </c>
      <c r="C59" s="46" t="s">
        <v>357</v>
      </c>
      <c r="D59" s="46" t="s">
        <v>300</v>
      </c>
      <c r="E59" s="48" t="s">
        <v>1150</v>
      </c>
      <c r="F59" s="44">
        <v>2116</v>
      </c>
      <c r="G59" s="49" t="s">
        <v>1151</v>
      </c>
      <c r="H59" s="49" t="s">
        <v>1151</v>
      </c>
      <c r="I59" s="49" t="s">
        <v>1151</v>
      </c>
      <c r="J59" s="1" t="s">
        <v>1150</v>
      </c>
    </row>
    <row r="60" spans="1:10" x14ac:dyDescent="0.25">
      <c r="A60" s="45">
        <v>7449017073</v>
      </c>
      <c r="B60" s="46" t="s">
        <v>298</v>
      </c>
      <c r="C60" s="46" t="s">
        <v>358</v>
      </c>
      <c r="D60" s="46" t="s">
        <v>300</v>
      </c>
      <c r="E60" s="48" t="s">
        <v>1150</v>
      </c>
      <c r="F60" s="44">
        <v>2081</v>
      </c>
      <c r="G60" s="49" t="s">
        <v>1151</v>
      </c>
      <c r="H60" s="49" t="s">
        <v>1151</v>
      </c>
      <c r="I60" s="49" t="s">
        <v>1151</v>
      </c>
      <c r="J60" s="1" t="s">
        <v>1151</v>
      </c>
    </row>
    <row r="61" spans="1:10" x14ac:dyDescent="0.25">
      <c r="A61" s="45">
        <v>7449017002</v>
      </c>
      <c r="B61" s="46" t="s">
        <v>298</v>
      </c>
      <c r="C61" s="46" t="s">
        <v>359</v>
      </c>
      <c r="D61" s="46" t="s">
        <v>300</v>
      </c>
      <c r="E61" s="48" t="s">
        <v>1150</v>
      </c>
      <c r="F61" s="44">
        <v>1253</v>
      </c>
      <c r="G61" s="49" t="s">
        <v>1151</v>
      </c>
      <c r="H61" s="49" t="s">
        <v>1151</v>
      </c>
      <c r="I61" s="49" t="s">
        <v>1151</v>
      </c>
      <c r="J61" s="1" t="s">
        <v>1151</v>
      </c>
    </row>
    <row r="62" spans="1:10" x14ac:dyDescent="0.25">
      <c r="A62" s="45">
        <v>7449017281</v>
      </c>
      <c r="B62" s="46" t="s">
        <v>298</v>
      </c>
      <c r="C62" s="46" t="s">
        <v>360</v>
      </c>
      <c r="D62" s="46" t="s">
        <v>300</v>
      </c>
      <c r="E62" s="48" t="s">
        <v>1150</v>
      </c>
      <c r="F62" s="44">
        <v>889</v>
      </c>
      <c r="G62" s="49" t="s">
        <v>1151</v>
      </c>
      <c r="H62" s="49" t="s">
        <v>1151</v>
      </c>
      <c r="I62" s="49" t="s">
        <v>1151</v>
      </c>
      <c r="J62" s="1" t="s">
        <v>1151</v>
      </c>
    </row>
    <row r="63" spans="1:10" x14ac:dyDescent="0.25">
      <c r="A63" s="45">
        <v>7450011742</v>
      </c>
      <c r="B63" s="46" t="s">
        <v>298</v>
      </c>
      <c r="C63" s="46" t="s">
        <v>361</v>
      </c>
      <c r="D63" s="46" t="s">
        <v>300</v>
      </c>
      <c r="E63" s="48" t="s">
        <v>1150</v>
      </c>
      <c r="F63" s="44">
        <v>1053</v>
      </c>
      <c r="G63" s="49" t="s">
        <v>1151</v>
      </c>
      <c r="H63" s="49" t="s">
        <v>1151</v>
      </c>
      <c r="I63" s="49" t="s">
        <v>1151</v>
      </c>
      <c r="J63" s="1" t="s">
        <v>1151</v>
      </c>
    </row>
    <row r="64" spans="1:10" x14ac:dyDescent="0.25">
      <c r="A64" s="45">
        <v>7450011809</v>
      </c>
      <c r="B64" s="46" t="s">
        <v>298</v>
      </c>
      <c r="C64" s="46" t="s">
        <v>362</v>
      </c>
      <c r="D64" s="46" t="s">
        <v>300</v>
      </c>
      <c r="E64" s="48" t="s">
        <v>1150</v>
      </c>
      <c r="F64" s="44">
        <v>837</v>
      </c>
      <c r="G64" s="49" t="s">
        <v>1151</v>
      </c>
      <c r="H64" s="49" t="s">
        <v>1151</v>
      </c>
      <c r="I64" s="49" t="s">
        <v>1151</v>
      </c>
      <c r="J64" s="1" t="s">
        <v>1151</v>
      </c>
    </row>
    <row r="65" spans="1:10" x14ac:dyDescent="0.25">
      <c r="A65" s="45">
        <v>7450011260</v>
      </c>
      <c r="B65" s="46" t="s">
        <v>298</v>
      </c>
      <c r="C65" s="46" t="s">
        <v>363</v>
      </c>
      <c r="D65" s="46" t="s">
        <v>300</v>
      </c>
      <c r="E65" s="48" t="s">
        <v>1150</v>
      </c>
      <c r="F65" s="44">
        <v>1268</v>
      </c>
      <c r="G65" s="49" t="s">
        <v>1151</v>
      </c>
      <c r="H65" s="49" t="s">
        <v>1151</v>
      </c>
      <c r="I65" s="49" t="s">
        <v>1151</v>
      </c>
      <c r="J65" s="1" t="s">
        <v>1151</v>
      </c>
    </row>
    <row r="66" spans="1:10" x14ac:dyDescent="0.25">
      <c r="A66" s="45">
        <v>7450011573</v>
      </c>
      <c r="B66" s="46" t="s">
        <v>298</v>
      </c>
      <c r="C66" s="46" t="s">
        <v>364</v>
      </c>
      <c r="D66" s="46" t="s">
        <v>300</v>
      </c>
      <c r="E66" s="48" t="s">
        <v>1150</v>
      </c>
      <c r="F66" s="44">
        <v>368</v>
      </c>
      <c r="G66" s="49" t="s">
        <v>1151</v>
      </c>
      <c r="H66" s="49" t="s">
        <v>1151</v>
      </c>
      <c r="I66" s="44" t="s">
        <v>1150</v>
      </c>
      <c r="J66" s="1" t="s">
        <v>1151</v>
      </c>
    </row>
    <row r="67" spans="1:10" x14ac:dyDescent="0.25">
      <c r="A67" s="45">
        <v>7450011245</v>
      </c>
      <c r="B67" s="46" t="s">
        <v>298</v>
      </c>
      <c r="C67" s="46" t="s">
        <v>365</v>
      </c>
      <c r="D67" s="46" t="s">
        <v>300</v>
      </c>
      <c r="E67" s="48" t="s">
        <v>1150</v>
      </c>
      <c r="F67" s="44">
        <v>978</v>
      </c>
      <c r="G67" s="49" t="s">
        <v>1151</v>
      </c>
      <c r="H67" s="49" t="s">
        <v>1151</v>
      </c>
      <c r="I67" s="49" t="s">
        <v>1151</v>
      </c>
      <c r="J67" s="1" t="s">
        <v>1151</v>
      </c>
    </row>
    <row r="68" spans="1:10" x14ac:dyDescent="0.25">
      <c r="A68" s="45">
        <v>7450011534</v>
      </c>
      <c r="B68" s="46" t="s">
        <v>298</v>
      </c>
      <c r="C68" s="46" t="s">
        <v>366</v>
      </c>
      <c r="D68" s="46" t="s">
        <v>300</v>
      </c>
      <c r="E68" s="48" t="s">
        <v>1150</v>
      </c>
      <c r="F68" s="44">
        <v>695</v>
      </c>
      <c r="G68" s="49" t="s">
        <v>1151</v>
      </c>
      <c r="H68" s="49" t="s">
        <v>1151</v>
      </c>
      <c r="I68" s="49" t="s">
        <v>1151</v>
      </c>
      <c r="J68" s="1" t="s">
        <v>1151</v>
      </c>
    </row>
    <row r="69" spans="1:10" x14ac:dyDescent="0.25">
      <c r="A69" s="45">
        <v>7450011647</v>
      </c>
      <c r="B69" s="46" t="s">
        <v>298</v>
      </c>
      <c r="C69" s="46" t="s">
        <v>367</v>
      </c>
      <c r="D69" s="46" t="s">
        <v>300</v>
      </c>
      <c r="E69" s="48" t="s">
        <v>1150</v>
      </c>
      <c r="F69" s="44">
        <v>972</v>
      </c>
      <c r="G69" s="49" t="s">
        <v>1151</v>
      </c>
      <c r="H69" s="49" t="s">
        <v>1151</v>
      </c>
      <c r="I69" s="49" t="s">
        <v>1151</v>
      </c>
      <c r="J69" s="1" t="s">
        <v>1151</v>
      </c>
    </row>
    <row r="70" spans="1:10" x14ac:dyDescent="0.25">
      <c r="A70" s="45">
        <v>7450011622</v>
      </c>
      <c r="B70" s="46" t="s">
        <v>298</v>
      </c>
      <c r="C70" s="46" t="s">
        <v>368</v>
      </c>
      <c r="D70" s="46" t="s">
        <v>300</v>
      </c>
      <c r="E70" s="48" t="s">
        <v>1150</v>
      </c>
      <c r="F70" s="44">
        <v>826</v>
      </c>
      <c r="G70" s="49" t="s">
        <v>1151</v>
      </c>
      <c r="H70" s="49" t="s">
        <v>1151</v>
      </c>
      <c r="I70" s="49" t="s">
        <v>1151</v>
      </c>
      <c r="J70" s="1" t="s">
        <v>1151</v>
      </c>
    </row>
    <row r="71" spans="1:10" x14ac:dyDescent="0.25">
      <c r="A71" s="45">
        <v>7450019999</v>
      </c>
      <c r="B71" s="46" t="s">
        <v>298</v>
      </c>
      <c r="C71" s="46" t="s">
        <v>369</v>
      </c>
      <c r="D71" s="46" t="s">
        <v>300</v>
      </c>
      <c r="E71" s="48" t="s">
        <v>1150</v>
      </c>
      <c r="F71" s="44">
        <v>1671</v>
      </c>
      <c r="G71" s="49" t="s">
        <v>1151</v>
      </c>
      <c r="H71" s="49" t="s">
        <v>1151</v>
      </c>
      <c r="I71" s="49" t="s">
        <v>1151</v>
      </c>
      <c r="J71" s="1" t="s">
        <v>1151</v>
      </c>
    </row>
    <row r="72" spans="1:10" x14ac:dyDescent="0.25">
      <c r="A72" s="45">
        <v>7450011598</v>
      </c>
      <c r="B72" s="46" t="s">
        <v>298</v>
      </c>
      <c r="C72" s="46" t="s">
        <v>370</v>
      </c>
      <c r="D72" s="46" t="s">
        <v>300</v>
      </c>
      <c r="E72" s="48" t="s">
        <v>1150</v>
      </c>
      <c r="F72" s="44">
        <v>885</v>
      </c>
      <c r="G72" s="49" t="s">
        <v>1151</v>
      </c>
      <c r="H72" s="49" t="s">
        <v>1151</v>
      </c>
      <c r="I72" s="49" t="s">
        <v>1151</v>
      </c>
      <c r="J72" s="1" t="s">
        <v>1151</v>
      </c>
    </row>
    <row r="73" spans="1:10" x14ac:dyDescent="0.25">
      <c r="A73" s="45">
        <v>7450011478</v>
      </c>
      <c r="B73" s="46" t="s">
        <v>298</v>
      </c>
      <c r="C73" s="46" t="s">
        <v>371</v>
      </c>
      <c r="D73" s="46" t="s">
        <v>300</v>
      </c>
      <c r="E73" s="48" t="s">
        <v>1150</v>
      </c>
      <c r="F73" s="44">
        <v>1134</v>
      </c>
      <c r="G73" s="49" t="s">
        <v>1151</v>
      </c>
      <c r="H73" s="49" t="s">
        <v>1151</v>
      </c>
      <c r="I73" s="49" t="s">
        <v>1151</v>
      </c>
      <c r="J73" s="1" t="s">
        <v>1151</v>
      </c>
    </row>
    <row r="74" spans="1:10" x14ac:dyDescent="0.25">
      <c r="A74" s="45">
        <v>7450011830</v>
      </c>
      <c r="B74" s="46" t="s">
        <v>298</v>
      </c>
      <c r="C74" s="46" t="s">
        <v>372</v>
      </c>
      <c r="D74" s="46" t="s">
        <v>300</v>
      </c>
      <c r="E74" s="48" t="s">
        <v>1150</v>
      </c>
      <c r="F74" s="44">
        <v>750</v>
      </c>
      <c r="G74" s="49" t="s">
        <v>1151</v>
      </c>
      <c r="H74" s="49" t="s">
        <v>1151</v>
      </c>
      <c r="I74" s="49" t="s">
        <v>1151</v>
      </c>
      <c r="J74" s="1" t="s">
        <v>1151</v>
      </c>
    </row>
    <row r="75" spans="1:10" x14ac:dyDescent="0.25">
      <c r="A75" s="45">
        <v>7450024798</v>
      </c>
      <c r="B75" s="46" t="s">
        <v>298</v>
      </c>
      <c r="C75" s="46" t="s">
        <v>373</v>
      </c>
      <c r="D75" s="46" t="s">
        <v>300</v>
      </c>
      <c r="E75" s="48" t="s">
        <v>1150</v>
      </c>
      <c r="F75" s="44">
        <v>924</v>
      </c>
      <c r="G75" s="49" t="s">
        <v>1151</v>
      </c>
      <c r="H75" s="49" t="s">
        <v>1151</v>
      </c>
      <c r="I75" s="49" t="s">
        <v>1151</v>
      </c>
      <c r="J75" s="1" t="s">
        <v>1150</v>
      </c>
    </row>
    <row r="76" spans="1:10" x14ac:dyDescent="0.25">
      <c r="A76" s="45">
        <v>7450011566</v>
      </c>
      <c r="B76" s="46" t="s">
        <v>298</v>
      </c>
      <c r="C76" s="46" t="s">
        <v>374</v>
      </c>
      <c r="D76" s="46" t="s">
        <v>300</v>
      </c>
      <c r="E76" s="48" t="s">
        <v>1150</v>
      </c>
      <c r="F76" s="44">
        <v>491</v>
      </c>
      <c r="G76" s="49" t="s">
        <v>1151</v>
      </c>
      <c r="H76" s="49" t="s">
        <v>1151</v>
      </c>
      <c r="I76" s="49" t="s">
        <v>1151</v>
      </c>
      <c r="J76" s="1" t="s">
        <v>1151</v>
      </c>
    </row>
    <row r="77" spans="1:10" x14ac:dyDescent="0.25">
      <c r="A77" s="45">
        <v>7450011608</v>
      </c>
      <c r="B77" s="46" t="s">
        <v>298</v>
      </c>
      <c r="C77" s="46" t="s">
        <v>375</v>
      </c>
      <c r="D77" s="46" t="s">
        <v>300</v>
      </c>
      <c r="E77" s="48" t="s">
        <v>1150</v>
      </c>
      <c r="F77" s="44">
        <v>1191</v>
      </c>
      <c r="G77" s="49" t="s">
        <v>1151</v>
      </c>
      <c r="H77" s="49" t="s">
        <v>1151</v>
      </c>
      <c r="I77" s="49" t="s">
        <v>1151</v>
      </c>
      <c r="J77" s="1" t="s">
        <v>1150</v>
      </c>
    </row>
    <row r="78" spans="1:10" x14ac:dyDescent="0.25">
      <c r="A78" s="45">
        <v>7450011816</v>
      </c>
      <c r="B78" s="46" t="s">
        <v>298</v>
      </c>
      <c r="C78" s="46" t="s">
        <v>376</v>
      </c>
      <c r="D78" s="46" t="s">
        <v>300</v>
      </c>
      <c r="E78" s="48" t="s">
        <v>1150</v>
      </c>
      <c r="F78" s="44">
        <v>503</v>
      </c>
      <c r="G78" s="49" t="s">
        <v>1151</v>
      </c>
      <c r="H78" s="49" t="s">
        <v>1151</v>
      </c>
      <c r="I78" s="49" t="s">
        <v>1151</v>
      </c>
      <c r="J78" s="1" t="s">
        <v>1151</v>
      </c>
    </row>
    <row r="79" spans="1:10" x14ac:dyDescent="0.25">
      <c r="A79" s="45">
        <v>7450011615</v>
      </c>
      <c r="B79" s="46" t="s">
        <v>298</v>
      </c>
      <c r="C79" s="46" t="s">
        <v>377</v>
      </c>
      <c r="D79" s="46" t="s">
        <v>300</v>
      </c>
      <c r="E79" s="47" t="s">
        <v>1151</v>
      </c>
      <c r="F79" s="44">
        <v>289</v>
      </c>
      <c r="G79" s="49" t="s">
        <v>1151</v>
      </c>
      <c r="H79" s="49" t="s">
        <v>1151</v>
      </c>
      <c r="I79" s="44" t="s">
        <v>1150</v>
      </c>
      <c r="J79" s="1" t="s">
        <v>1151</v>
      </c>
    </row>
    <row r="80" spans="1:10" x14ac:dyDescent="0.25">
      <c r="A80" s="45">
        <v>7450012418</v>
      </c>
      <c r="B80" s="46" t="s">
        <v>298</v>
      </c>
      <c r="C80" s="46" t="s">
        <v>378</v>
      </c>
      <c r="D80" s="46" t="s">
        <v>300</v>
      </c>
      <c r="E80" s="48" t="s">
        <v>1150</v>
      </c>
      <c r="F80" s="44">
        <v>620</v>
      </c>
      <c r="G80" s="44" t="s">
        <v>1150</v>
      </c>
      <c r="H80" s="49" t="s">
        <v>1151</v>
      </c>
      <c r="I80" s="49" t="s">
        <v>1151</v>
      </c>
      <c r="J80" s="1" t="s">
        <v>1150</v>
      </c>
    </row>
    <row r="81" spans="1:10" x14ac:dyDescent="0.25">
      <c r="A81" s="45">
        <v>7450011870</v>
      </c>
      <c r="B81" s="46" t="s">
        <v>298</v>
      </c>
      <c r="C81" s="46" t="s">
        <v>379</v>
      </c>
      <c r="D81" s="46" t="s">
        <v>300</v>
      </c>
      <c r="E81" s="47" t="s">
        <v>1151</v>
      </c>
      <c r="F81" s="44">
        <v>149</v>
      </c>
      <c r="G81" s="49" t="s">
        <v>1151</v>
      </c>
      <c r="H81" s="49" t="s">
        <v>1151</v>
      </c>
      <c r="I81" s="44" t="s">
        <v>1150</v>
      </c>
      <c r="J81" s="1" t="s">
        <v>1151</v>
      </c>
    </row>
    <row r="82" spans="1:10" x14ac:dyDescent="0.25">
      <c r="A82" s="45">
        <v>7450011414</v>
      </c>
      <c r="B82" s="46" t="s">
        <v>298</v>
      </c>
      <c r="C82" s="46" t="s">
        <v>380</v>
      </c>
      <c r="D82" s="46" t="s">
        <v>300</v>
      </c>
      <c r="E82" s="48" t="s">
        <v>1150</v>
      </c>
      <c r="F82" s="44">
        <v>206</v>
      </c>
      <c r="G82" s="49" t="s">
        <v>1151</v>
      </c>
      <c r="H82" s="49" t="s">
        <v>1151</v>
      </c>
      <c r="I82" s="44" t="s">
        <v>1150</v>
      </c>
      <c r="J82" s="1" t="s">
        <v>1151</v>
      </c>
    </row>
    <row r="83" spans="1:10" x14ac:dyDescent="0.25">
      <c r="A83" s="45">
        <v>7450001960</v>
      </c>
      <c r="B83" s="46" t="s">
        <v>298</v>
      </c>
      <c r="C83" s="46" t="s">
        <v>381</v>
      </c>
      <c r="D83" s="46" t="s">
        <v>300</v>
      </c>
      <c r="E83" s="48" t="s">
        <v>1150</v>
      </c>
      <c r="F83" s="44">
        <v>1424</v>
      </c>
      <c r="G83" s="49" t="s">
        <v>1151</v>
      </c>
      <c r="H83" s="49" t="s">
        <v>1151</v>
      </c>
      <c r="I83" s="49" t="s">
        <v>1151</v>
      </c>
      <c r="J83" s="1" t="s">
        <v>1151</v>
      </c>
    </row>
    <row r="84" spans="1:10" x14ac:dyDescent="0.25">
      <c r="A84" s="45">
        <v>7451053470</v>
      </c>
      <c r="B84" s="46" t="s">
        <v>298</v>
      </c>
      <c r="C84" s="46" t="s">
        <v>382</v>
      </c>
      <c r="D84" s="46" t="s">
        <v>300</v>
      </c>
      <c r="E84" s="48" t="s">
        <v>1150</v>
      </c>
      <c r="F84" s="44">
        <v>1374</v>
      </c>
      <c r="G84" s="49" t="s">
        <v>1151</v>
      </c>
      <c r="H84" s="49" t="s">
        <v>1151</v>
      </c>
      <c r="I84" s="49" t="s">
        <v>1151</v>
      </c>
      <c r="J84" s="1" t="s">
        <v>1151</v>
      </c>
    </row>
    <row r="85" spans="1:10" x14ac:dyDescent="0.25">
      <c r="A85" s="45">
        <v>7451053390</v>
      </c>
      <c r="B85" s="46" t="s">
        <v>298</v>
      </c>
      <c r="C85" s="46" t="s">
        <v>383</v>
      </c>
      <c r="D85" s="46" t="s">
        <v>300</v>
      </c>
      <c r="E85" s="48" t="s">
        <v>1150</v>
      </c>
      <c r="F85" s="44">
        <v>620</v>
      </c>
      <c r="G85" s="49" t="s">
        <v>1151</v>
      </c>
      <c r="H85" s="49" t="s">
        <v>1151</v>
      </c>
      <c r="I85" s="44" t="s">
        <v>1150</v>
      </c>
      <c r="J85" s="1" t="s">
        <v>1151</v>
      </c>
    </row>
    <row r="86" spans="1:10" x14ac:dyDescent="0.25">
      <c r="A86" s="45">
        <v>7451054001</v>
      </c>
      <c r="B86" s="46" t="s">
        <v>298</v>
      </c>
      <c r="C86" s="46" t="s">
        <v>384</v>
      </c>
      <c r="D86" s="46" t="s">
        <v>300</v>
      </c>
      <c r="E86" s="47" t="s">
        <v>1151</v>
      </c>
      <c r="F86" s="44">
        <v>203</v>
      </c>
      <c r="G86" s="49" t="s">
        <v>1151</v>
      </c>
      <c r="H86" s="49" t="s">
        <v>1151</v>
      </c>
      <c r="I86" s="49" t="s">
        <v>1151</v>
      </c>
      <c r="J86" s="1" t="s">
        <v>1151</v>
      </c>
    </row>
    <row r="87" spans="1:10" x14ac:dyDescent="0.25">
      <c r="A87" s="45">
        <v>7451053431</v>
      </c>
      <c r="B87" s="46" t="s">
        <v>298</v>
      </c>
      <c r="C87" s="46" t="s">
        <v>385</v>
      </c>
      <c r="D87" s="46" t="s">
        <v>300</v>
      </c>
      <c r="E87" s="48" t="s">
        <v>1150</v>
      </c>
      <c r="F87" s="44">
        <v>1416</v>
      </c>
      <c r="G87" s="49" t="s">
        <v>1151</v>
      </c>
      <c r="H87" s="49" t="s">
        <v>1151</v>
      </c>
      <c r="I87" s="49" t="s">
        <v>1151</v>
      </c>
      <c r="J87" s="1" t="s">
        <v>1151</v>
      </c>
    </row>
    <row r="88" spans="1:10" x14ac:dyDescent="0.25">
      <c r="A88" s="45">
        <v>7451053512</v>
      </c>
      <c r="B88" s="46" t="s">
        <v>298</v>
      </c>
      <c r="C88" s="46" t="s">
        <v>386</v>
      </c>
      <c r="D88" s="46" t="s">
        <v>300</v>
      </c>
      <c r="E88" s="48" t="s">
        <v>1150</v>
      </c>
      <c r="F88" s="44">
        <v>846</v>
      </c>
      <c r="G88" s="49" t="s">
        <v>1151</v>
      </c>
      <c r="H88" s="49" t="s">
        <v>1151</v>
      </c>
      <c r="I88" s="49" t="s">
        <v>1151</v>
      </c>
      <c r="J88" s="1" t="s">
        <v>1151</v>
      </c>
    </row>
    <row r="89" spans="1:10" x14ac:dyDescent="0.25">
      <c r="A89" s="45">
        <v>7451068357</v>
      </c>
      <c r="B89" s="46" t="s">
        <v>298</v>
      </c>
      <c r="C89" s="46" t="s">
        <v>387</v>
      </c>
      <c r="D89" s="46" t="s">
        <v>300</v>
      </c>
      <c r="E89" s="48" t="s">
        <v>1150</v>
      </c>
      <c r="F89" s="44">
        <v>700</v>
      </c>
      <c r="G89" s="49" t="s">
        <v>1151</v>
      </c>
      <c r="H89" s="49" t="s">
        <v>1151</v>
      </c>
      <c r="I89" s="49" t="s">
        <v>1151</v>
      </c>
      <c r="J89" s="1" t="s">
        <v>1151</v>
      </c>
    </row>
    <row r="90" spans="1:10" x14ac:dyDescent="0.25">
      <c r="A90" s="45">
        <v>7451053819</v>
      </c>
      <c r="B90" s="46" t="s">
        <v>298</v>
      </c>
      <c r="C90" s="46" t="s">
        <v>388</v>
      </c>
      <c r="D90" s="46" t="s">
        <v>300</v>
      </c>
      <c r="E90" s="48" t="s">
        <v>1150</v>
      </c>
      <c r="F90" s="44">
        <v>769</v>
      </c>
      <c r="G90" s="49" t="s">
        <v>1151</v>
      </c>
      <c r="H90" s="49" t="s">
        <v>1151</v>
      </c>
      <c r="I90" s="49" t="s">
        <v>1151</v>
      </c>
      <c r="J90" s="1" t="s">
        <v>1151</v>
      </c>
    </row>
    <row r="91" spans="1:10" x14ac:dyDescent="0.25">
      <c r="A91" s="45">
        <v>7451054361</v>
      </c>
      <c r="B91" s="46" t="s">
        <v>298</v>
      </c>
      <c r="C91" s="46" t="s">
        <v>389</v>
      </c>
      <c r="D91" s="46" t="s">
        <v>300</v>
      </c>
      <c r="E91" s="48" t="s">
        <v>1150</v>
      </c>
      <c r="F91" s="44">
        <v>1885</v>
      </c>
      <c r="G91" s="49" t="s">
        <v>1151</v>
      </c>
      <c r="H91" s="49" t="s">
        <v>1151</v>
      </c>
      <c r="I91" s="49" t="s">
        <v>1151</v>
      </c>
      <c r="J91" s="1" t="s">
        <v>1151</v>
      </c>
    </row>
    <row r="92" spans="1:10" x14ac:dyDescent="0.25">
      <c r="A92" s="45">
        <v>7451042285</v>
      </c>
      <c r="B92" s="46" t="s">
        <v>298</v>
      </c>
      <c r="C92" s="46" t="s">
        <v>390</v>
      </c>
      <c r="D92" s="46" t="s">
        <v>300</v>
      </c>
      <c r="E92" s="48" t="s">
        <v>1150</v>
      </c>
      <c r="F92" s="44">
        <v>2000</v>
      </c>
      <c r="G92" s="49" t="s">
        <v>1151</v>
      </c>
      <c r="H92" s="49" t="s">
        <v>1151</v>
      </c>
      <c r="I92" s="49" t="s">
        <v>1151</v>
      </c>
      <c r="J92" s="1" t="s">
        <v>1151</v>
      </c>
    </row>
    <row r="93" spans="1:10" x14ac:dyDescent="0.25">
      <c r="A93" s="45">
        <v>7451068251</v>
      </c>
      <c r="B93" s="46" t="s">
        <v>298</v>
      </c>
      <c r="C93" s="46" t="s">
        <v>391</v>
      </c>
      <c r="D93" s="46" t="s">
        <v>300</v>
      </c>
      <c r="E93" s="48" t="s">
        <v>1150</v>
      </c>
      <c r="F93" s="44">
        <v>677</v>
      </c>
      <c r="G93" s="49" t="s">
        <v>1151</v>
      </c>
      <c r="H93" s="49" t="s">
        <v>1151</v>
      </c>
      <c r="I93" s="49" t="s">
        <v>1151</v>
      </c>
      <c r="J93" s="1" t="s">
        <v>1151</v>
      </c>
    </row>
    <row r="94" spans="1:10" x14ac:dyDescent="0.25">
      <c r="A94" s="45">
        <v>7451053368</v>
      </c>
      <c r="B94" s="46" t="s">
        <v>298</v>
      </c>
      <c r="C94" s="46" t="s">
        <v>392</v>
      </c>
      <c r="D94" s="46" t="s">
        <v>300</v>
      </c>
      <c r="E94" s="48" t="s">
        <v>1150</v>
      </c>
      <c r="F94" s="44">
        <v>957</v>
      </c>
      <c r="G94" s="49" t="s">
        <v>1151</v>
      </c>
      <c r="H94" s="49" t="s">
        <v>1151</v>
      </c>
      <c r="I94" s="49" t="s">
        <v>1151</v>
      </c>
      <c r="J94" s="1" t="s">
        <v>1151</v>
      </c>
    </row>
    <row r="95" spans="1:10" x14ac:dyDescent="0.25">
      <c r="A95" s="45">
        <v>7451086638</v>
      </c>
      <c r="B95" s="46" t="s">
        <v>298</v>
      </c>
      <c r="C95" s="46" t="s">
        <v>393</v>
      </c>
      <c r="D95" s="46" t="s">
        <v>300</v>
      </c>
      <c r="E95" s="48" t="s">
        <v>1150</v>
      </c>
      <c r="F95" s="44">
        <v>1210</v>
      </c>
      <c r="G95" s="49" t="s">
        <v>1151</v>
      </c>
      <c r="H95" s="49" t="s">
        <v>1151</v>
      </c>
      <c r="I95" s="49" t="s">
        <v>1151</v>
      </c>
      <c r="J95" s="1" t="s">
        <v>1151</v>
      </c>
    </row>
    <row r="96" spans="1:10" x14ac:dyDescent="0.25">
      <c r="A96" s="45">
        <v>7451053625</v>
      </c>
      <c r="B96" s="46" t="s">
        <v>298</v>
      </c>
      <c r="C96" s="46" t="s">
        <v>394</v>
      </c>
      <c r="D96" s="46" t="s">
        <v>300</v>
      </c>
      <c r="E96" s="48" t="s">
        <v>1150</v>
      </c>
      <c r="F96" s="44">
        <v>952</v>
      </c>
      <c r="G96" s="49" t="s">
        <v>1151</v>
      </c>
      <c r="H96" s="49" t="s">
        <v>1151</v>
      </c>
      <c r="I96" s="49" t="s">
        <v>1151</v>
      </c>
      <c r="J96" s="1" t="s">
        <v>1151</v>
      </c>
    </row>
    <row r="97" spans="1:10" x14ac:dyDescent="0.25">
      <c r="A97" s="45">
        <v>7451053752</v>
      </c>
      <c r="B97" s="46" t="s">
        <v>298</v>
      </c>
      <c r="C97" s="46" t="s">
        <v>395</v>
      </c>
      <c r="D97" s="46" t="s">
        <v>300</v>
      </c>
      <c r="E97" s="48" t="s">
        <v>1150</v>
      </c>
      <c r="F97" s="44">
        <v>685</v>
      </c>
      <c r="G97" s="49" t="s">
        <v>1151</v>
      </c>
      <c r="H97" s="49" t="s">
        <v>1151</v>
      </c>
      <c r="I97" s="49" t="s">
        <v>1151</v>
      </c>
      <c r="J97" s="1" t="s">
        <v>1151</v>
      </c>
    </row>
    <row r="98" spans="1:10" x14ac:dyDescent="0.25">
      <c r="A98" s="45">
        <v>7451053569</v>
      </c>
      <c r="B98" s="46" t="s">
        <v>298</v>
      </c>
      <c r="C98" s="46" t="s">
        <v>396</v>
      </c>
      <c r="D98" s="46" t="s">
        <v>300</v>
      </c>
      <c r="E98" s="48" t="s">
        <v>1150</v>
      </c>
      <c r="F98" s="44">
        <v>851</v>
      </c>
      <c r="G98" s="49" t="s">
        <v>1151</v>
      </c>
      <c r="H98" s="49" t="s">
        <v>1151</v>
      </c>
      <c r="I98" s="49" t="s">
        <v>1151</v>
      </c>
      <c r="J98" s="1" t="s">
        <v>1151</v>
      </c>
    </row>
    <row r="99" spans="1:10" x14ac:dyDescent="0.25">
      <c r="A99" s="45">
        <v>7451053551</v>
      </c>
      <c r="B99" s="46" t="s">
        <v>298</v>
      </c>
      <c r="C99" s="46" t="s">
        <v>397</v>
      </c>
      <c r="D99" s="46" t="s">
        <v>300</v>
      </c>
      <c r="E99" s="47" t="s">
        <v>1151</v>
      </c>
      <c r="F99" s="44">
        <v>93</v>
      </c>
      <c r="G99" s="49" t="s">
        <v>1151</v>
      </c>
      <c r="H99" s="49" t="s">
        <v>1151</v>
      </c>
      <c r="I99" s="49" t="s">
        <v>1151</v>
      </c>
      <c r="J99" s="1" t="s">
        <v>1151</v>
      </c>
    </row>
    <row r="100" spans="1:10" x14ac:dyDescent="0.25">
      <c r="A100" s="45">
        <v>7451054548</v>
      </c>
      <c r="B100" s="46" t="s">
        <v>298</v>
      </c>
      <c r="C100" s="46" t="s">
        <v>398</v>
      </c>
      <c r="D100" s="46" t="s">
        <v>300</v>
      </c>
      <c r="E100" s="48" t="s">
        <v>1150</v>
      </c>
      <c r="F100" s="44">
        <v>812</v>
      </c>
      <c r="G100" s="49" t="s">
        <v>1151</v>
      </c>
      <c r="H100" s="49" t="s">
        <v>1151</v>
      </c>
      <c r="I100" s="49" t="s">
        <v>1151</v>
      </c>
      <c r="J100" s="1" t="s">
        <v>1151</v>
      </c>
    </row>
    <row r="101" spans="1:10" x14ac:dyDescent="0.25">
      <c r="A101" s="45">
        <v>7452026110</v>
      </c>
      <c r="B101" s="46" t="s">
        <v>298</v>
      </c>
      <c r="C101" s="46" t="s">
        <v>399</v>
      </c>
      <c r="D101" s="46" t="s">
        <v>300</v>
      </c>
      <c r="E101" s="48" t="s">
        <v>1150</v>
      </c>
      <c r="F101" s="44">
        <v>1067</v>
      </c>
      <c r="G101" s="49" t="s">
        <v>1151</v>
      </c>
      <c r="H101" s="49" t="s">
        <v>1151</v>
      </c>
      <c r="I101" s="49" t="s">
        <v>1151</v>
      </c>
      <c r="J101" s="1" t="s">
        <v>1151</v>
      </c>
    </row>
    <row r="102" spans="1:10" x14ac:dyDescent="0.25">
      <c r="A102" s="45">
        <v>7452019828</v>
      </c>
      <c r="B102" s="46" t="s">
        <v>298</v>
      </c>
      <c r="C102" s="46" t="s">
        <v>400</v>
      </c>
      <c r="D102" s="46" t="s">
        <v>300</v>
      </c>
      <c r="E102" s="48" t="s">
        <v>1150</v>
      </c>
      <c r="F102" s="44">
        <v>404</v>
      </c>
      <c r="G102" s="49" t="s">
        <v>1151</v>
      </c>
      <c r="H102" s="49" t="s">
        <v>1151</v>
      </c>
      <c r="I102" s="49" t="s">
        <v>1151</v>
      </c>
      <c r="J102" s="1" t="s">
        <v>1151</v>
      </c>
    </row>
    <row r="103" spans="1:10" x14ac:dyDescent="0.25">
      <c r="A103" s="45">
        <v>7452014650</v>
      </c>
      <c r="B103" s="46" t="s">
        <v>298</v>
      </c>
      <c r="C103" s="46" t="s">
        <v>401</v>
      </c>
      <c r="D103" s="46" t="s">
        <v>300</v>
      </c>
      <c r="E103" s="48" t="s">
        <v>1150</v>
      </c>
      <c r="F103" s="44">
        <v>726</v>
      </c>
      <c r="G103" s="49" t="s">
        <v>1151</v>
      </c>
      <c r="H103" s="49" t="s">
        <v>1151</v>
      </c>
      <c r="I103" s="49" t="s">
        <v>1151</v>
      </c>
      <c r="J103" s="1" t="s">
        <v>1151</v>
      </c>
    </row>
    <row r="104" spans="1:10" x14ac:dyDescent="0.25">
      <c r="A104" s="45">
        <v>7452019585</v>
      </c>
      <c r="B104" s="46" t="s">
        <v>298</v>
      </c>
      <c r="C104" s="46" t="s">
        <v>402</v>
      </c>
      <c r="D104" s="46" t="s">
        <v>300</v>
      </c>
      <c r="E104" s="48" t="s">
        <v>1150</v>
      </c>
      <c r="F104" s="44">
        <v>1507</v>
      </c>
      <c r="G104" s="49" t="s">
        <v>1151</v>
      </c>
      <c r="H104" s="49" t="s">
        <v>1151</v>
      </c>
      <c r="I104" s="49" t="s">
        <v>1151</v>
      </c>
      <c r="J104" s="1" t="s">
        <v>1151</v>
      </c>
    </row>
    <row r="105" spans="1:10" x14ac:dyDescent="0.25">
      <c r="A105" s="45">
        <v>7452019909</v>
      </c>
      <c r="B105" s="46" t="s">
        <v>298</v>
      </c>
      <c r="C105" s="46" t="s">
        <v>403</v>
      </c>
      <c r="D105" s="46" t="s">
        <v>300</v>
      </c>
      <c r="E105" s="48" t="s">
        <v>1150</v>
      </c>
      <c r="F105" s="44">
        <v>5297</v>
      </c>
      <c r="G105" s="49" t="s">
        <v>1151</v>
      </c>
      <c r="H105" s="49" t="s">
        <v>1151</v>
      </c>
      <c r="I105" s="49" t="s">
        <v>1151</v>
      </c>
      <c r="J105" s="1" t="s">
        <v>1151</v>
      </c>
    </row>
    <row r="106" spans="1:10" x14ac:dyDescent="0.25">
      <c r="A106" s="45">
        <v>7452019786</v>
      </c>
      <c r="B106" s="46" t="s">
        <v>298</v>
      </c>
      <c r="C106" s="46" t="s">
        <v>404</v>
      </c>
      <c r="D106" s="46" t="s">
        <v>300</v>
      </c>
      <c r="E106" s="47" t="s">
        <v>1151</v>
      </c>
      <c r="F106" s="44">
        <v>271</v>
      </c>
      <c r="G106" s="49" t="s">
        <v>1151</v>
      </c>
      <c r="H106" s="49" t="s">
        <v>1151</v>
      </c>
      <c r="I106" s="49" t="s">
        <v>1151</v>
      </c>
      <c r="J106" s="1" t="s">
        <v>1151</v>
      </c>
    </row>
    <row r="107" spans="1:10" x14ac:dyDescent="0.25">
      <c r="A107" s="45">
        <v>7452018486</v>
      </c>
      <c r="B107" s="46" t="s">
        <v>298</v>
      </c>
      <c r="C107" s="46" t="s">
        <v>405</v>
      </c>
      <c r="D107" s="46" t="s">
        <v>300</v>
      </c>
      <c r="E107" s="48" t="s">
        <v>1150</v>
      </c>
      <c r="F107" s="44">
        <v>1093</v>
      </c>
      <c r="G107" s="49" t="s">
        <v>1151</v>
      </c>
      <c r="H107" s="49" t="s">
        <v>1151</v>
      </c>
      <c r="I107" s="49" t="s">
        <v>1151</v>
      </c>
      <c r="J107" s="1" t="s">
        <v>1151</v>
      </c>
    </row>
    <row r="108" spans="1:10" x14ac:dyDescent="0.25">
      <c r="A108" s="45">
        <v>7452026590</v>
      </c>
      <c r="B108" s="46" t="s">
        <v>298</v>
      </c>
      <c r="C108" s="46" t="s">
        <v>406</v>
      </c>
      <c r="D108" s="46" t="s">
        <v>300</v>
      </c>
      <c r="E108" s="48" t="s">
        <v>1150</v>
      </c>
      <c r="F108" s="44">
        <v>1602</v>
      </c>
      <c r="G108" s="49" t="s">
        <v>1151</v>
      </c>
      <c r="H108" s="49" t="s">
        <v>1151</v>
      </c>
      <c r="I108" s="49" t="s">
        <v>1151</v>
      </c>
      <c r="J108" s="1" t="s">
        <v>1151</v>
      </c>
    </row>
    <row r="109" spans="1:10" x14ac:dyDescent="0.25">
      <c r="A109" s="45">
        <v>7452013978</v>
      </c>
      <c r="B109" s="46" t="s">
        <v>298</v>
      </c>
      <c r="C109" s="46" t="s">
        <v>407</v>
      </c>
      <c r="D109" s="46" t="s">
        <v>300</v>
      </c>
      <c r="E109" s="48" t="s">
        <v>1150</v>
      </c>
      <c r="F109" s="44">
        <v>1332</v>
      </c>
      <c r="G109" s="49" t="s">
        <v>1151</v>
      </c>
      <c r="H109" s="49" t="s">
        <v>1151</v>
      </c>
      <c r="I109" s="49" t="s">
        <v>1151</v>
      </c>
      <c r="J109" s="1" t="s">
        <v>1151</v>
      </c>
    </row>
    <row r="110" spans="1:10" x14ac:dyDescent="0.25">
      <c r="A110" s="45">
        <v>7452019867</v>
      </c>
      <c r="B110" s="46" t="s">
        <v>298</v>
      </c>
      <c r="C110" s="46" t="s">
        <v>408</v>
      </c>
      <c r="D110" s="46" t="s">
        <v>300</v>
      </c>
      <c r="E110" s="48" t="s">
        <v>1150</v>
      </c>
      <c r="F110" s="44">
        <v>1757</v>
      </c>
      <c r="G110" s="49" t="s">
        <v>1151</v>
      </c>
      <c r="H110" s="49" t="s">
        <v>1151</v>
      </c>
      <c r="I110" s="49" t="s">
        <v>1151</v>
      </c>
      <c r="J110" s="1" t="s">
        <v>1151</v>
      </c>
    </row>
    <row r="111" spans="1:10" x14ac:dyDescent="0.25">
      <c r="A111" s="45">
        <v>7452019747</v>
      </c>
      <c r="B111" s="46" t="s">
        <v>298</v>
      </c>
      <c r="C111" s="46" t="s">
        <v>409</v>
      </c>
      <c r="D111" s="46" t="s">
        <v>300</v>
      </c>
      <c r="E111" s="48" t="s">
        <v>1150</v>
      </c>
      <c r="F111" s="44">
        <v>1276</v>
      </c>
      <c r="G111" s="49" t="s">
        <v>1151</v>
      </c>
      <c r="H111" s="49" t="s">
        <v>1151</v>
      </c>
      <c r="I111" s="49" t="s">
        <v>1151</v>
      </c>
      <c r="J111" s="1" t="s">
        <v>1151</v>
      </c>
    </row>
    <row r="112" spans="1:10" x14ac:dyDescent="0.25">
      <c r="A112" s="45">
        <v>7452017130</v>
      </c>
      <c r="B112" s="46" t="s">
        <v>298</v>
      </c>
      <c r="C112" s="46" t="s">
        <v>410</v>
      </c>
      <c r="D112" s="46" t="s">
        <v>300</v>
      </c>
      <c r="E112" s="48" t="s">
        <v>1150</v>
      </c>
      <c r="F112" s="44">
        <v>1222</v>
      </c>
      <c r="G112" s="49" t="s">
        <v>1151</v>
      </c>
      <c r="H112" s="49" t="s">
        <v>1151</v>
      </c>
      <c r="I112" s="49" t="s">
        <v>1151</v>
      </c>
      <c r="J112" s="1" t="s">
        <v>1151</v>
      </c>
    </row>
    <row r="113" spans="1:10" x14ac:dyDescent="0.25">
      <c r="A113" s="45">
        <v>7452019465</v>
      </c>
      <c r="B113" s="46" t="s">
        <v>298</v>
      </c>
      <c r="C113" s="46" t="s">
        <v>411</v>
      </c>
      <c r="D113" s="46" t="s">
        <v>300</v>
      </c>
      <c r="E113" s="48" t="s">
        <v>1150</v>
      </c>
      <c r="F113" s="44">
        <v>726</v>
      </c>
      <c r="G113" s="49" t="s">
        <v>1151</v>
      </c>
      <c r="H113" s="49" t="s">
        <v>1151</v>
      </c>
      <c r="I113" s="49" t="s">
        <v>1151</v>
      </c>
      <c r="J113" s="1" t="s">
        <v>1151</v>
      </c>
    </row>
    <row r="114" spans="1:10" x14ac:dyDescent="0.25">
      <c r="A114" s="45">
        <v>7452019480</v>
      </c>
      <c r="B114" s="46" t="s">
        <v>298</v>
      </c>
      <c r="C114" s="46" t="s">
        <v>412</v>
      </c>
      <c r="D114" s="46" t="s">
        <v>300</v>
      </c>
      <c r="E114" s="48" t="s">
        <v>1150</v>
      </c>
      <c r="F114" s="44">
        <v>908</v>
      </c>
      <c r="G114" s="49" t="s">
        <v>1151</v>
      </c>
      <c r="H114" s="49" t="s">
        <v>1151</v>
      </c>
      <c r="I114" s="49" t="s">
        <v>1151</v>
      </c>
      <c r="J114" s="1" t="s">
        <v>1151</v>
      </c>
    </row>
    <row r="115" spans="1:10" x14ac:dyDescent="0.25">
      <c r="A115" s="45">
        <v>7452019779</v>
      </c>
      <c r="B115" s="46" t="s">
        <v>298</v>
      </c>
      <c r="C115" s="46" t="s">
        <v>413</v>
      </c>
      <c r="D115" s="46" t="s">
        <v>300</v>
      </c>
      <c r="E115" s="48" t="s">
        <v>1150</v>
      </c>
      <c r="F115" s="44">
        <v>1716</v>
      </c>
      <c r="G115" s="49" t="s">
        <v>1151</v>
      </c>
      <c r="H115" s="49" t="s">
        <v>1151</v>
      </c>
      <c r="I115" s="49" t="s">
        <v>1151</v>
      </c>
      <c r="J115" s="1" t="s">
        <v>1151</v>
      </c>
    </row>
    <row r="116" spans="1:10" x14ac:dyDescent="0.25">
      <c r="A116" s="45">
        <v>7452019641</v>
      </c>
      <c r="B116" s="46" t="s">
        <v>298</v>
      </c>
      <c r="C116" s="46" t="s">
        <v>414</v>
      </c>
      <c r="D116" s="46" t="s">
        <v>300</v>
      </c>
      <c r="E116" s="48" t="s">
        <v>1150</v>
      </c>
      <c r="F116" s="44">
        <v>1114</v>
      </c>
      <c r="G116" s="49" t="s">
        <v>1151</v>
      </c>
      <c r="H116" s="49" t="s">
        <v>1151</v>
      </c>
      <c r="I116" s="49" t="s">
        <v>1151</v>
      </c>
      <c r="J116" s="1" t="s">
        <v>1151</v>
      </c>
    </row>
    <row r="117" spans="1:10" x14ac:dyDescent="0.25">
      <c r="A117" s="45">
        <v>7452138825</v>
      </c>
      <c r="B117" s="46" t="s">
        <v>298</v>
      </c>
      <c r="C117" s="46" t="s">
        <v>415</v>
      </c>
      <c r="D117" s="46" t="s">
        <v>300</v>
      </c>
      <c r="E117" s="48" t="s">
        <v>1150</v>
      </c>
      <c r="F117" s="44">
        <v>1264</v>
      </c>
      <c r="G117" s="49" t="s">
        <v>1151</v>
      </c>
      <c r="H117" s="49" t="s">
        <v>1151</v>
      </c>
      <c r="I117" s="49" t="s">
        <v>1151</v>
      </c>
      <c r="J117" s="1" t="s">
        <v>1151</v>
      </c>
    </row>
    <row r="118" spans="1:10" x14ac:dyDescent="0.25">
      <c r="A118" s="45">
        <v>7453045651</v>
      </c>
      <c r="B118" s="46" t="s">
        <v>298</v>
      </c>
      <c r="C118" s="46" t="s">
        <v>416</v>
      </c>
      <c r="D118" s="46" t="s">
        <v>300</v>
      </c>
      <c r="E118" s="48" t="s">
        <v>1150</v>
      </c>
      <c r="F118" s="44">
        <v>906</v>
      </c>
      <c r="G118" s="49" t="s">
        <v>1151</v>
      </c>
      <c r="H118" s="49" t="s">
        <v>1151</v>
      </c>
      <c r="I118" s="49" t="s">
        <v>1151</v>
      </c>
      <c r="J118" s="1" t="s">
        <v>1150</v>
      </c>
    </row>
    <row r="119" spans="1:10" x14ac:dyDescent="0.25">
      <c r="A119" s="45">
        <v>7453045355</v>
      </c>
      <c r="B119" s="46" t="s">
        <v>298</v>
      </c>
      <c r="C119" s="46" t="s">
        <v>417</v>
      </c>
      <c r="D119" s="46" t="s">
        <v>300</v>
      </c>
      <c r="E119" s="48" t="s">
        <v>1150</v>
      </c>
      <c r="F119" s="44">
        <v>589</v>
      </c>
      <c r="G119" s="49" t="s">
        <v>1151</v>
      </c>
      <c r="H119" s="49" t="s">
        <v>1151</v>
      </c>
      <c r="I119" s="49" t="s">
        <v>1151</v>
      </c>
      <c r="J119" s="1" t="s">
        <v>1150</v>
      </c>
    </row>
    <row r="120" spans="1:10" x14ac:dyDescent="0.25">
      <c r="A120" s="45">
        <v>7453045725</v>
      </c>
      <c r="B120" s="46" t="s">
        <v>298</v>
      </c>
      <c r="C120" s="46" t="s">
        <v>418</v>
      </c>
      <c r="D120" s="46" t="s">
        <v>300</v>
      </c>
      <c r="E120" s="47" t="s">
        <v>1151</v>
      </c>
      <c r="F120" s="44">
        <v>222</v>
      </c>
      <c r="G120" s="49" t="s">
        <v>1151</v>
      </c>
      <c r="H120" s="49" t="s">
        <v>1151</v>
      </c>
      <c r="I120" s="49" t="s">
        <v>1151</v>
      </c>
      <c r="J120" s="1" t="s">
        <v>1151</v>
      </c>
    </row>
    <row r="121" spans="1:10" x14ac:dyDescent="0.25">
      <c r="A121" s="45">
        <v>7453046091</v>
      </c>
      <c r="B121" s="46" t="s">
        <v>298</v>
      </c>
      <c r="C121" s="46" t="s">
        <v>419</v>
      </c>
      <c r="D121" s="46" t="s">
        <v>300</v>
      </c>
      <c r="E121" s="48" t="s">
        <v>1150</v>
      </c>
      <c r="F121" s="44">
        <v>904</v>
      </c>
      <c r="G121" s="49" t="s">
        <v>1151</v>
      </c>
      <c r="H121" s="49" t="s">
        <v>1151</v>
      </c>
      <c r="I121" s="49" t="s">
        <v>1151</v>
      </c>
      <c r="J121" s="1" t="s">
        <v>1151</v>
      </c>
    </row>
    <row r="122" spans="1:10" x14ac:dyDescent="0.25">
      <c r="A122" s="45">
        <v>7453045549</v>
      </c>
      <c r="B122" s="46" t="s">
        <v>298</v>
      </c>
      <c r="C122" s="46" t="s">
        <v>420</v>
      </c>
      <c r="D122" s="46" t="s">
        <v>300</v>
      </c>
      <c r="E122" s="48" t="s">
        <v>1150</v>
      </c>
      <c r="F122" s="44">
        <v>1366</v>
      </c>
      <c r="G122" s="49" t="s">
        <v>1151</v>
      </c>
      <c r="H122" s="49" t="s">
        <v>1151</v>
      </c>
      <c r="I122" s="49" t="s">
        <v>1151</v>
      </c>
      <c r="J122" s="1" t="s">
        <v>1151</v>
      </c>
    </row>
    <row r="123" spans="1:10" x14ac:dyDescent="0.25">
      <c r="A123" s="45">
        <v>7453035639</v>
      </c>
      <c r="B123" s="46" t="s">
        <v>298</v>
      </c>
      <c r="C123" s="46" t="s">
        <v>421</v>
      </c>
      <c r="D123" s="46" t="s">
        <v>300</v>
      </c>
      <c r="E123" s="48" t="s">
        <v>1150</v>
      </c>
      <c r="F123" s="44">
        <v>4178</v>
      </c>
      <c r="G123" s="49" t="s">
        <v>1151</v>
      </c>
      <c r="H123" s="49" t="s">
        <v>1151</v>
      </c>
      <c r="I123" s="49" t="s">
        <v>1151</v>
      </c>
      <c r="J123" s="1" t="s">
        <v>1151</v>
      </c>
    </row>
    <row r="124" spans="1:10" x14ac:dyDescent="0.25">
      <c r="A124" s="45">
        <v>7453045820</v>
      </c>
      <c r="B124" s="46" t="s">
        <v>298</v>
      </c>
      <c r="C124" s="46" t="s">
        <v>422</v>
      </c>
      <c r="D124" s="46" t="s">
        <v>300</v>
      </c>
      <c r="E124" s="48" t="s">
        <v>1150</v>
      </c>
      <c r="F124" s="44">
        <v>1109</v>
      </c>
      <c r="G124" s="49" t="s">
        <v>1151</v>
      </c>
      <c r="H124" s="49" t="s">
        <v>1151</v>
      </c>
      <c r="I124" s="49" t="s">
        <v>1151</v>
      </c>
      <c r="J124" s="1" t="s">
        <v>1151</v>
      </c>
    </row>
    <row r="125" spans="1:10" x14ac:dyDescent="0.25">
      <c r="A125" s="45">
        <v>7453045404</v>
      </c>
      <c r="B125" s="46" t="s">
        <v>298</v>
      </c>
      <c r="C125" s="46" t="s">
        <v>423</v>
      </c>
      <c r="D125" s="46" t="s">
        <v>300</v>
      </c>
      <c r="E125" s="48" t="s">
        <v>1150</v>
      </c>
      <c r="F125" s="44">
        <v>1016</v>
      </c>
      <c r="G125" s="49" t="s">
        <v>1151</v>
      </c>
      <c r="H125" s="49" t="s">
        <v>1151</v>
      </c>
      <c r="I125" s="49" t="s">
        <v>1151</v>
      </c>
      <c r="J125" s="1" t="s">
        <v>1151</v>
      </c>
    </row>
    <row r="126" spans="1:10" x14ac:dyDescent="0.25">
      <c r="A126" s="45">
        <v>7453045595</v>
      </c>
      <c r="B126" s="46" t="s">
        <v>298</v>
      </c>
      <c r="C126" s="46" t="s">
        <v>424</v>
      </c>
      <c r="D126" s="46" t="s">
        <v>300</v>
      </c>
      <c r="E126" s="48" t="s">
        <v>1150</v>
      </c>
      <c r="F126" s="44">
        <v>461</v>
      </c>
      <c r="G126" s="44" t="s">
        <v>1150</v>
      </c>
      <c r="H126" s="49" t="s">
        <v>1151</v>
      </c>
      <c r="I126" s="49" t="s">
        <v>1151</v>
      </c>
      <c r="J126" s="1" t="s">
        <v>1150</v>
      </c>
    </row>
    <row r="127" spans="1:10" x14ac:dyDescent="0.25">
      <c r="A127" s="45">
        <v>7453057054</v>
      </c>
      <c r="B127" s="46" t="s">
        <v>298</v>
      </c>
      <c r="C127" s="46" t="s">
        <v>425</v>
      </c>
      <c r="D127" s="46" t="s">
        <v>300</v>
      </c>
      <c r="E127" s="48" t="s">
        <v>1150</v>
      </c>
      <c r="F127" s="44">
        <v>793</v>
      </c>
      <c r="G127" s="49" t="s">
        <v>1151</v>
      </c>
      <c r="H127" s="49" t="s">
        <v>1151</v>
      </c>
      <c r="I127" s="49" t="s">
        <v>1151</v>
      </c>
      <c r="J127" s="1" t="s">
        <v>1151</v>
      </c>
    </row>
    <row r="128" spans="1:10" x14ac:dyDescent="0.25">
      <c r="A128" s="45">
        <v>7453045644</v>
      </c>
      <c r="B128" s="46" t="s">
        <v>298</v>
      </c>
      <c r="C128" s="46" t="s">
        <v>426</v>
      </c>
      <c r="D128" s="46" t="s">
        <v>300</v>
      </c>
      <c r="E128" s="48" t="s">
        <v>1150</v>
      </c>
      <c r="F128" s="44">
        <v>1039</v>
      </c>
      <c r="G128" s="49" t="s">
        <v>1151</v>
      </c>
      <c r="H128" s="49" t="s">
        <v>1151</v>
      </c>
      <c r="I128" s="49" t="s">
        <v>1151</v>
      </c>
      <c r="J128" s="1" t="s">
        <v>1151</v>
      </c>
    </row>
    <row r="129" spans="1:10" x14ac:dyDescent="0.25">
      <c r="A129" s="45">
        <v>7453102081</v>
      </c>
      <c r="B129" s="46" t="s">
        <v>298</v>
      </c>
      <c r="C129" s="46" t="s">
        <v>427</v>
      </c>
      <c r="D129" s="46" t="s">
        <v>300</v>
      </c>
      <c r="E129" s="48" t="s">
        <v>1150</v>
      </c>
      <c r="F129" s="44">
        <v>460</v>
      </c>
      <c r="G129" s="49" t="s">
        <v>1151</v>
      </c>
      <c r="H129" s="44" t="s">
        <v>1150</v>
      </c>
      <c r="I129" s="44" t="s">
        <v>1150</v>
      </c>
      <c r="J129" s="1" t="s">
        <v>1150</v>
      </c>
    </row>
    <row r="130" spans="1:10" x14ac:dyDescent="0.25">
      <c r="A130" s="45">
        <v>7453045482</v>
      </c>
      <c r="B130" s="46" t="s">
        <v>298</v>
      </c>
      <c r="C130" s="46" t="s">
        <v>428</v>
      </c>
      <c r="D130" s="46" t="s">
        <v>300</v>
      </c>
      <c r="E130" s="47" t="s">
        <v>1151</v>
      </c>
      <c r="F130" s="44">
        <v>366</v>
      </c>
      <c r="G130" s="49" t="s">
        <v>1151</v>
      </c>
      <c r="H130" s="49" t="s">
        <v>1151</v>
      </c>
      <c r="I130" s="44" t="s">
        <v>1150</v>
      </c>
      <c r="J130" s="1" t="s">
        <v>1151</v>
      </c>
    </row>
    <row r="131" spans="1:10" x14ac:dyDescent="0.25">
      <c r="A131" s="45">
        <v>7425006643</v>
      </c>
      <c r="B131" s="46" t="s">
        <v>429</v>
      </c>
      <c r="C131" s="46" t="s">
        <v>430</v>
      </c>
      <c r="D131" s="46" t="s">
        <v>300</v>
      </c>
      <c r="E131" s="48" t="s">
        <v>1150</v>
      </c>
      <c r="F131" s="44">
        <v>19</v>
      </c>
      <c r="G131" s="49" t="s">
        <v>1151</v>
      </c>
      <c r="H131" s="44" t="s">
        <v>1150</v>
      </c>
      <c r="I131" s="44" t="s">
        <v>1150</v>
      </c>
      <c r="J131" s="1" t="s">
        <v>1151</v>
      </c>
    </row>
    <row r="132" spans="1:10" x14ac:dyDescent="0.25">
      <c r="A132" s="45">
        <v>7425006555</v>
      </c>
      <c r="B132" s="46" t="s">
        <v>429</v>
      </c>
      <c r="C132" s="46" t="s">
        <v>431</v>
      </c>
      <c r="D132" s="46" t="s">
        <v>300</v>
      </c>
      <c r="E132" s="48" t="s">
        <v>1150</v>
      </c>
      <c r="F132" s="44">
        <v>862</v>
      </c>
      <c r="G132" s="49" t="s">
        <v>1151</v>
      </c>
      <c r="H132" s="49" t="s">
        <v>1151</v>
      </c>
      <c r="I132" s="49" t="s">
        <v>1151</v>
      </c>
      <c r="J132" s="1" t="s">
        <v>1151</v>
      </c>
    </row>
    <row r="133" spans="1:10" x14ac:dyDescent="0.25">
      <c r="A133" s="45">
        <v>7425006837</v>
      </c>
      <c r="B133" s="46" t="s">
        <v>429</v>
      </c>
      <c r="C133" s="46" t="s">
        <v>432</v>
      </c>
      <c r="D133" s="46" t="s">
        <v>300</v>
      </c>
      <c r="E133" s="48" t="s">
        <v>1150</v>
      </c>
      <c r="F133" s="44">
        <v>334</v>
      </c>
      <c r="G133" s="49" t="s">
        <v>1151</v>
      </c>
      <c r="H133" s="49" t="s">
        <v>1151</v>
      </c>
      <c r="I133" s="49" t="s">
        <v>1151</v>
      </c>
      <c r="J133" s="1" t="s">
        <v>1151</v>
      </c>
    </row>
    <row r="134" spans="1:10" x14ac:dyDescent="0.25">
      <c r="A134" s="45">
        <v>7425007301</v>
      </c>
      <c r="B134" s="46" t="s">
        <v>429</v>
      </c>
      <c r="C134" s="46" t="s">
        <v>433</v>
      </c>
      <c r="D134" s="46" t="s">
        <v>300</v>
      </c>
      <c r="E134" s="48" t="s">
        <v>1150</v>
      </c>
      <c r="F134" s="44">
        <v>177</v>
      </c>
      <c r="G134" s="49" t="s">
        <v>1151</v>
      </c>
      <c r="H134" s="44" t="s">
        <v>1150</v>
      </c>
      <c r="I134" s="44" t="s">
        <v>1150</v>
      </c>
      <c r="J134" s="1" t="s">
        <v>1151</v>
      </c>
    </row>
    <row r="135" spans="1:10" x14ac:dyDescent="0.25">
      <c r="A135" s="45">
        <v>7425006668</v>
      </c>
      <c r="B135" s="46" t="s">
        <v>429</v>
      </c>
      <c r="C135" s="46" t="s">
        <v>434</v>
      </c>
      <c r="D135" s="46" t="s">
        <v>300</v>
      </c>
      <c r="E135" s="48" t="s">
        <v>1150</v>
      </c>
      <c r="F135" s="44">
        <v>319</v>
      </c>
      <c r="G135" s="44" t="s">
        <v>1150</v>
      </c>
      <c r="H135" s="49" t="s">
        <v>1151</v>
      </c>
      <c r="I135" s="49" t="s">
        <v>1151</v>
      </c>
      <c r="J135" s="1" t="s">
        <v>1151</v>
      </c>
    </row>
    <row r="136" spans="1:10" x14ac:dyDescent="0.25">
      <c r="A136" s="45">
        <v>7425007439</v>
      </c>
      <c r="B136" s="46" t="s">
        <v>429</v>
      </c>
      <c r="C136" s="46" t="s">
        <v>435</v>
      </c>
      <c r="D136" s="46" t="s">
        <v>300</v>
      </c>
      <c r="E136" s="48" t="s">
        <v>1150</v>
      </c>
      <c r="F136" s="44">
        <v>76</v>
      </c>
      <c r="G136" s="49" t="s">
        <v>1151</v>
      </c>
      <c r="H136" s="49" t="s">
        <v>1151</v>
      </c>
      <c r="I136" s="44" t="s">
        <v>1150</v>
      </c>
      <c r="J136" s="1" t="s">
        <v>1151</v>
      </c>
    </row>
    <row r="137" spans="1:10" x14ac:dyDescent="0.25">
      <c r="A137" s="45">
        <v>7425006629</v>
      </c>
      <c r="B137" s="46" t="s">
        <v>429</v>
      </c>
      <c r="C137" s="46" t="s">
        <v>436</v>
      </c>
      <c r="D137" s="46" t="s">
        <v>300</v>
      </c>
      <c r="E137" s="48" t="s">
        <v>1150</v>
      </c>
      <c r="F137" s="44">
        <v>33</v>
      </c>
      <c r="G137" s="49" t="s">
        <v>1151</v>
      </c>
      <c r="H137" s="44" t="s">
        <v>1150</v>
      </c>
      <c r="I137" s="44" t="s">
        <v>1150</v>
      </c>
      <c r="J137" s="1" t="s">
        <v>1151</v>
      </c>
    </row>
    <row r="138" spans="1:10" x14ac:dyDescent="0.25">
      <c r="A138" s="45">
        <v>7425006890</v>
      </c>
      <c r="B138" s="46" t="s">
        <v>429</v>
      </c>
      <c r="C138" s="46" t="s">
        <v>437</v>
      </c>
      <c r="D138" s="46" t="s">
        <v>300</v>
      </c>
      <c r="E138" s="48" t="s">
        <v>1150</v>
      </c>
      <c r="F138" s="44">
        <v>162</v>
      </c>
      <c r="G138" s="49" t="s">
        <v>1151</v>
      </c>
      <c r="H138" s="49" t="s">
        <v>1151</v>
      </c>
      <c r="I138" s="49" t="s">
        <v>1151</v>
      </c>
      <c r="J138" s="1" t="s">
        <v>1151</v>
      </c>
    </row>
    <row r="139" spans="1:10" x14ac:dyDescent="0.25">
      <c r="A139" s="45">
        <v>7425006788</v>
      </c>
      <c r="B139" s="46" t="s">
        <v>429</v>
      </c>
      <c r="C139" s="46" t="s">
        <v>438</v>
      </c>
      <c r="D139" s="46" t="s">
        <v>300</v>
      </c>
      <c r="E139" s="48" t="s">
        <v>1150</v>
      </c>
      <c r="F139" s="44">
        <v>389</v>
      </c>
      <c r="G139" s="49" t="s">
        <v>1151</v>
      </c>
      <c r="H139" s="49" t="s">
        <v>1151</v>
      </c>
      <c r="I139" s="49" t="s">
        <v>1151</v>
      </c>
      <c r="J139" s="1" t="s">
        <v>1151</v>
      </c>
    </row>
    <row r="140" spans="1:10" x14ac:dyDescent="0.25">
      <c r="A140" s="45">
        <v>7425006820</v>
      </c>
      <c r="B140" s="46" t="s">
        <v>429</v>
      </c>
      <c r="C140" s="46" t="s">
        <v>439</v>
      </c>
      <c r="D140" s="46" t="s">
        <v>300</v>
      </c>
      <c r="E140" s="48" t="s">
        <v>1150</v>
      </c>
      <c r="F140" s="44">
        <v>19</v>
      </c>
      <c r="G140" s="49" t="s">
        <v>1151</v>
      </c>
      <c r="H140" s="44" t="s">
        <v>1150</v>
      </c>
      <c r="I140" s="44" t="s">
        <v>1150</v>
      </c>
      <c r="J140" s="1" t="s">
        <v>1151</v>
      </c>
    </row>
    <row r="141" spans="1:10" x14ac:dyDescent="0.25">
      <c r="A141" s="45">
        <v>7425006989</v>
      </c>
      <c r="B141" s="46" t="s">
        <v>429</v>
      </c>
      <c r="C141" s="46" t="s">
        <v>440</v>
      </c>
      <c r="D141" s="46" t="s">
        <v>300</v>
      </c>
      <c r="E141" s="48" t="s">
        <v>1150</v>
      </c>
      <c r="F141" s="44">
        <v>285</v>
      </c>
      <c r="G141" s="49" t="s">
        <v>1151</v>
      </c>
      <c r="H141" s="49" t="s">
        <v>1151</v>
      </c>
      <c r="I141" s="49" t="s">
        <v>1151</v>
      </c>
      <c r="J141" s="1" t="s">
        <v>1151</v>
      </c>
    </row>
    <row r="142" spans="1:10" x14ac:dyDescent="0.25">
      <c r="A142" s="45">
        <v>7425006690</v>
      </c>
      <c r="B142" s="46" t="s">
        <v>429</v>
      </c>
      <c r="C142" s="46" t="s">
        <v>441</v>
      </c>
      <c r="D142" s="46" t="s">
        <v>300</v>
      </c>
      <c r="E142" s="48" t="s">
        <v>1150</v>
      </c>
      <c r="F142" s="44">
        <v>177</v>
      </c>
      <c r="G142" s="49" t="s">
        <v>1151</v>
      </c>
      <c r="H142" s="49" t="s">
        <v>1151</v>
      </c>
      <c r="I142" s="49" t="s">
        <v>1151</v>
      </c>
      <c r="J142" s="1" t="s">
        <v>1151</v>
      </c>
    </row>
    <row r="143" spans="1:10" x14ac:dyDescent="0.25">
      <c r="A143" s="45">
        <v>7425006869</v>
      </c>
      <c r="B143" s="46" t="s">
        <v>429</v>
      </c>
      <c r="C143" s="46" t="s">
        <v>442</v>
      </c>
      <c r="D143" s="46" t="s">
        <v>300</v>
      </c>
      <c r="E143" s="48" t="s">
        <v>1150</v>
      </c>
      <c r="F143" s="44">
        <v>43</v>
      </c>
      <c r="G143" s="49" t="s">
        <v>1151</v>
      </c>
      <c r="H143" s="49" t="s">
        <v>1151</v>
      </c>
      <c r="I143" s="44" t="s">
        <v>1150</v>
      </c>
      <c r="J143" s="1" t="s">
        <v>1151</v>
      </c>
    </row>
    <row r="144" spans="1:10" x14ac:dyDescent="0.25">
      <c r="A144" s="45">
        <v>7425006851</v>
      </c>
      <c r="B144" s="46" t="s">
        <v>429</v>
      </c>
      <c r="C144" s="46" t="s">
        <v>443</v>
      </c>
      <c r="D144" s="46" t="s">
        <v>300</v>
      </c>
      <c r="E144" s="48" t="s">
        <v>1150</v>
      </c>
      <c r="F144" s="44">
        <v>320</v>
      </c>
      <c r="G144" s="49" t="s">
        <v>1151</v>
      </c>
      <c r="H144" s="49" t="s">
        <v>1151</v>
      </c>
      <c r="I144" s="49" t="s">
        <v>1151</v>
      </c>
      <c r="J144" s="1" t="s">
        <v>1151</v>
      </c>
    </row>
    <row r="145" spans="1:10" x14ac:dyDescent="0.25">
      <c r="A145" s="45">
        <v>7425006900</v>
      </c>
      <c r="B145" s="46" t="s">
        <v>429</v>
      </c>
      <c r="C145" s="46" t="s">
        <v>444</v>
      </c>
      <c r="D145" s="46" t="s">
        <v>300</v>
      </c>
      <c r="E145" s="48" t="s">
        <v>1150</v>
      </c>
      <c r="F145" s="44">
        <v>342</v>
      </c>
      <c r="G145" s="49" t="s">
        <v>1151</v>
      </c>
      <c r="H145" s="49" t="s">
        <v>1151</v>
      </c>
      <c r="I145" s="49" t="s">
        <v>1151</v>
      </c>
      <c r="J145" s="1" t="s">
        <v>1151</v>
      </c>
    </row>
    <row r="146" spans="1:10" x14ac:dyDescent="0.25">
      <c r="A146" s="45">
        <v>7425006844</v>
      </c>
      <c r="B146" s="46" t="s">
        <v>429</v>
      </c>
      <c r="C146" s="46" t="s">
        <v>445</v>
      </c>
      <c r="D146" s="46" t="s">
        <v>300</v>
      </c>
      <c r="E146" s="48" t="s">
        <v>1150</v>
      </c>
      <c r="F146" s="44">
        <v>80</v>
      </c>
      <c r="G146" s="49" t="s">
        <v>1151</v>
      </c>
      <c r="H146" s="49" t="s">
        <v>1151</v>
      </c>
      <c r="I146" s="44" t="s">
        <v>1150</v>
      </c>
      <c r="J146" s="1" t="s">
        <v>1151</v>
      </c>
    </row>
    <row r="147" spans="1:10" x14ac:dyDescent="0.25">
      <c r="A147" s="45">
        <v>7425006932</v>
      </c>
      <c r="B147" s="46" t="s">
        <v>429</v>
      </c>
      <c r="C147" s="46" t="s">
        <v>446</v>
      </c>
      <c r="D147" s="46" t="s">
        <v>300</v>
      </c>
      <c r="E147" s="48" t="s">
        <v>1150</v>
      </c>
      <c r="F147" s="44">
        <v>192</v>
      </c>
      <c r="G147" s="49" t="s">
        <v>1151</v>
      </c>
      <c r="H147" s="49" t="s">
        <v>1151</v>
      </c>
      <c r="I147" s="49" t="s">
        <v>1151</v>
      </c>
      <c r="J147" s="1" t="s">
        <v>1151</v>
      </c>
    </row>
    <row r="148" spans="1:10" x14ac:dyDescent="0.25">
      <c r="A148" s="45">
        <v>7425007118</v>
      </c>
      <c r="B148" s="46" t="s">
        <v>429</v>
      </c>
      <c r="C148" s="46" t="s">
        <v>447</v>
      </c>
      <c r="D148" s="46" t="s">
        <v>300</v>
      </c>
      <c r="E148" s="48" t="s">
        <v>1150</v>
      </c>
      <c r="F148" s="44">
        <v>70</v>
      </c>
      <c r="G148" s="49" t="s">
        <v>1151</v>
      </c>
      <c r="H148" s="49" t="s">
        <v>1151</v>
      </c>
      <c r="I148" s="49" t="s">
        <v>1151</v>
      </c>
      <c r="J148" s="1" t="s">
        <v>1151</v>
      </c>
    </row>
    <row r="149" spans="1:10" x14ac:dyDescent="0.25">
      <c r="A149" s="45">
        <v>7425007397</v>
      </c>
      <c r="B149" s="46" t="s">
        <v>429</v>
      </c>
      <c r="C149" s="46" t="s">
        <v>448</v>
      </c>
      <c r="D149" s="46" t="s">
        <v>300</v>
      </c>
      <c r="E149" s="48" t="s">
        <v>1150</v>
      </c>
      <c r="F149" s="44">
        <v>49</v>
      </c>
      <c r="G149" s="49" t="s">
        <v>1151</v>
      </c>
      <c r="H149" s="44" t="s">
        <v>1150</v>
      </c>
      <c r="I149" s="44" t="s">
        <v>1150</v>
      </c>
      <c r="J149" s="1" t="s">
        <v>1151</v>
      </c>
    </row>
    <row r="150" spans="1:10" x14ac:dyDescent="0.25">
      <c r="A150" s="45">
        <v>7425006700</v>
      </c>
      <c r="B150" s="46" t="s">
        <v>429</v>
      </c>
      <c r="C150" s="46" t="s">
        <v>449</v>
      </c>
      <c r="D150" s="46" t="s">
        <v>300</v>
      </c>
      <c r="E150" s="48" t="s">
        <v>1150</v>
      </c>
      <c r="F150" s="44">
        <v>135</v>
      </c>
      <c r="G150" s="49" t="s">
        <v>1151</v>
      </c>
      <c r="H150" s="49" t="s">
        <v>1151</v>
      </c>
      <c r="I150" s="49" t="s">
        <v>1151</v>
      </c>
      <c r="J150" s="1" t="s">
        <v>1151</v>
      </c>
    </row>
    <row r="151" spans="1:10" x14ac:dyDescent="0.25">
      <c r="A151" s="45">
        <v>7426006565</v>
      </c>
      <c r="B151" s="46" t="s">
        <v>450</v>
      </c>
      <c r="C151" s="46" t="s">
        <v>451</v>
      </c>
      <c r="D151" s="46" t="s">
        <v>300</v>
      </c>
      <c r="E151" s="48" t="s">
        <v>1150</v>
      </c>
      <c r="F151" s="44">
        <v>171</v>
      </c>
      <c r="G151" s="49" t="s">
        <v>1151</v>
      </c>
      <c r="H151" s="49" t="s">
        <v>1151</v>
      </c>
      <c r="I151" s="49" t="s">
        <v>1151</v>
      </c>
      <c r="J151" s="1" t="s">
        <v>1151</v>
      </c>
    </row>
    <row r="152" spans="1:10" x14ac:dyDescent="0.25">
      <c r="A152" s="45">
        <v>7426006526</v>
      </c>
      <c r="B152" s="46" t="s">
        <v>450</v>
      </c>
      <c r="C152" s="46" t="s">
        <v>452</v>
      </c>
      <c r="D152" s="46" t="s">
        <v>300</v>
      </c>
      <c r="E152" s="48" t="s">
        <v>1150</v>
      </c>
      <c r="F152" s="44">
        <v>917</v>
      </c>
      <c r="G152" s="49" t="s">
        <v>1151</v>
      </c>
      <c r="H152" s="49" t="s">
        <v>1151</v>
      </c>
      <c r="I152" s="49" t="s">
        <v>1151</v>
      </c>
      <c r="J152" s="1" t="s">
        <v>1151</v>
      </c>
    </row>
    <row r="153" spans="1:10" x14ac:dyDescent="0.25">
      <c r="A153" s="45">
        <v>7426006854</v>
      </c>
      <c r="B153" s="46" t="s">
        <v>450</v>
      </c>
      <c r="C153" s="46" t="s">
        <v>453</v>
      </c>
      <c r="D153" s="46" t="s">
        <v>300</v>
      </c>
      <c r="E153" s="48" t="s">
        <v>1150</v>
      </c>
      <c r="F153" s="44">
        <v>88</v>
      </c>
      <c r="G153" s="49" t="s">
        <v>1151</v>
      </c>
      <c r="H153" s="49" t="s">
        <v>1151</v>
      </c>
      <c r="I153" s="49" t="s">
        <v>1151</v>
      </c>
      <c r="J153" s="1" t="s">
        <v>1151</v>
      </c>
    </row>
    <row r="154" spans="1:10" x14ac:dyDescent="0.25">
      <c r="A154" s="45">
        <v>7426006710</v>
      </c>
      <c r="B154" s="46" t="s">
        <v>450</v>
      </c>
      <c r="C154" s="46" t="s">
        <v>454</v>
      </c>
      <c r="D154" s="46" t="s">
        <v>300</v>
      </c>
      <c r="E154" s="48" t="s">
        <v>1150</v>
      </c>
      <c r="F154" s="44">
        <v>124</v>
      </c>
      <c r="G154" s="49" t="s">
        <v>1151</v>
      </c>
      <c r="H154" s="49" t="s">
        <v>1151</v>
      </c>
      <c r="I154" s="44" t="s">
        <v>1150</v>
      </c>
      <c r="J154" s="1" t="s">
        <v>1151</v>
      </c>
    </row>
    <row r="155" spans="1:10" x14ac:dyDescent="0.25">
      <c r="A155" s="45">
        <v>7426006580</v>
      </c>
      <c r="B155" s="46" t="s">
        <v>450</v>
      </c>
      <c r="C155" s="46" t="s">
        <v>455</v>
      </c>
      <c r="D155" s="46" t="s">
        <v>300</v>
      </c>
      <c r="E155" s="48" t="s">
        <v>1150</v>
      </c>
      <c r="F155" s="44">
        <v>68</v>
      </c>
      <c r="G155" s="49" t="s">
        <v>1151</v>
      </c>
      <c r="H155" s="44" t="s">
        <v>1150</v>
      </c>
      <c r="I155" s="44" t="s">
        <v>1150</v>
      </c>
      <c r="J155" s="1" t="s">
        <v>1151</v>
      </c>
    </row>
    <row r="156" spans="1:10" x14ac:dyDescent="0.25">
      <c r="A156" s="45">
        <v>7426006646</v>
      </c>
      <c r="B156" s="46" t="s">
        <v>450</v>
      </c>
      <c r="C156" s="46" t="s">
        <v>456</v>
      </c>
      <c r="D156" s="46" t="s">
        <v>300</v>
      </c>
      <c r="E156" s="48" t="s">
        <v>1150</v>
      </c>
      <c r="F156" s="44">
        <v>237</v>
      </c>
      <c r="G156" s="49" t="s">
        <v>1151</v>
      </c>
      <c r="H156" s="49" t="s">
        <v>1151</v>
      </c>
      <c r="I156" s="49" t="s">
        <v>1151</v>
      </c>
      <c r="J156" s="1" t="s">
        <v>1151</v>
      </c>
    </row>
    <row r="157" spans="1:10" x14ac:dyDescent="0.25">
      <c r="A157" s="45">
        <v>7426007047</v>
      </c>
      <c r="B157" s="46" t="s">
        <v>450</v>
      </c>
      <c r="C157" s="46" t="s">
        <v>457</v>
      </c>
      <c r="D157" s="46" t="s">
        <v>300</v>
      </c>
      <c r="E157" s="48" t="s">
        <v>1150</v>
      </c>
      <c r="F157" s="44">
        <v>123</v>
      </c>
      <c r="G157" s="49" t="s">
        <v>1151</v>
      </c>
      <c r="H157" s="49" t="s">
        <v>1151</v>
      </c>
      <c r="I157" s="44" t="s">
        <v>1150</v>
      </c>
      <c r="J157" s="1" t="s">
        <v>1151</v>
      </c>
    </row>
    <row r="158" spans="1:10" x14ac:dyDescent="0.25">
      <c r="A158" s="45">
        <v>7426006773</v>
      </c>
      <c r="B158" s="46" t="s">
        <v>450</v>
      </c>
      <c r="C158" s="46" t="s">
        <v>458</v>
      </c>
      <c r="D158" s="46" t="s">
        <v>300</v>
      </c>
      <c r="E158" s="48" t="s">
        <v>1150</v>
      </c>
      <c r="F158" s="44">
        <v>406</v>
      </c>
      <c r="G158" s="49" t="s">
        <v>1151</v>
      </c>
      <c r="H158" s="49" t="s">
        <v>1151</v>
      </c>
      <c r="I158" s="49" t="s">
        <v>1151</v>
      </c>
      <c r="J158" s="1" t="s">
        <v>1151</v>
      </c>
    </row>
    <row r="159" spans="1:10" x14ac:dyDescent="0.25">
      <c r="A159" s="45">
        <v>7426006371</v>
      </c>
      <c r="B159" s="46" t="s">
        <v>450</v>
      </c>
      <c r="C159" s="46" t="s">
        <v>459</v>
      </c>
      <c r="D159" s="46" t="s">
        <v>300</v>
      </c>
      <c r="E159" s="48" t="s">
        <v>1150</v>
      </c>
      <c r="F159" s="44">
        <v>152</v>
      </c>
      <c r="G159" s="49" t="s">
        <v>1151</v>
      </c>
      <c r="H159" s="49" t="s">
        <v>1151</v>
      </c>
      <c r="I159" s="49" t="s">
        <v>1151</v>
      </c>
      <c r="J159" s="1" t="s">
        <v>1151</v>
      </c>
    </row>
    <row r="160" spans="1:10" x14ac:dyDescent="0.25">
      <c r="A160" s="45">
        <v>7426006808</v>
      </c>
      <c r="B160" s="46" t="s">
        <v>450</v>
      </c>
      <c r="C160" s="46" t="s">
        <v>460</v>
      </c>
      <c r="D160" s="46" t="s">
        <v>300</v>
      </c>
      <c r="E160" s="48" t="s">
        <v>1150</v>
      </c>
      <c r="F160" s="44">
        <v>288</v>
      </c>
      <c r="G160" s="49" t="s">
        <v>1151</v>
      </c>
      <c r="H160" s="49" t="s">
        <v>1151</v>
      </c>
      <c r="I160" s="49" t="s">
        <v>1151</v>
      </c>
      <c r="J160" s="1" t="s">
        <v>1151</v>
      </c>
    </row>
    <row r="161" spans="1:10" x14ac:dyDescent="0.25">
      <c r="A161" s="45">
        <v>7426006815</v>
      </c>
      <c r="B161" s="46" t="s">
        <v>450</v>
      </c>
      <c r="C161" s="46" t="s">
        <v>461</v>
      </c>
      <c r="D161" s="46" t="s">
        <v>300</v>
      </c>
      <c r="E161" s="48" t="s">
        <v>1150</v>
      </c>
      <c r="F161" s="44">
        <v>11</v>
      </c>
      <c r="G161" s="49" t="s">
        <v>1151</v>
      </c>
      <c r="H161" s="44" t="s">
        <v>1150</v>
      </c>
      <c r="I161" s="44" t="s">
        <v>1150</v>
      </c>
      <c r="J161" s="1" t="s">
        <v>1150</v>
      </c>
    </row>
    <row r="162" spans="1:10" x14ac:dyDescent="0.25">
      <c r="A162" s="45">
        <v>7426006389</v>
      </c>
      <c r="B162" s="46" t="s">
        <v>450</v>
      </c>
      <c r="C162" s="46" t="s">
        <v>462</v>
      </c>
      <c r="D162" s="46" t="s">
        <v>300</v>
      </c>
      <c r="E162" s="48" t="s">
        <v>1150</v>
      </c>
      <c r="F162" s="44">
        <v>898</v>
      </c>
      <c r="G162" s="49" t="s">
        <v>1151</v>
      </c>
      <c r="H162" s="49" t="s">
        <v>1151</v>
      </c>
      <c r="I162" s="49" t="s">
        <v>1151</v>
      </c>
      <c r="J162" s="1" t="s">
        <v>1151</v>
      </c>
    </row>
    <row r="163" spans="1:10" x14ac:dyDescent="0.25">
      <c r="A163" s="45">
        <v>7426006727</v>
      </c>
      <c r="B163" s="46" t="s">
        <v>450</v>
      </c>
      <c r="C163" s="46" t="s">
        <v>463</v>
      </c>
      <c r="D163" s="46" t="s">
        <v>300</v>
      </c>
      <c r="E163" s="48" t="s">
        <v>1150</v>
      </c>
      <c r="F163" s="44">
        <v>84</v>
      </c>
      <c r="G163" s="49" t="s">
        <v>1151</v>
      </c>
      <c r="H163" s="49" t="s">
        <v>1151</v>
      </c>
      <c r="I163" s="49" t="s">
        <v>1151</v>
      </c>
      <c r="J163" s="1" t="s">
        <v>1151</v>
      </c>
    </row>
    <row r="164" spans="1:10" x14ac:dyDescent="0.25">
      <c r="A164" s="45">
        <v>7426006614</v>
      </c>
      <c r="B164" s="46" t="s">
        <v>450</v>
      </c>
      <c r="C164" s="46" t="s">
        <v>464</v>
      </c>
      <c r="D164" s="46" t="s">
        <v>300</v>
      </c>
      <c r="E164" s="48" t="s">
        <v>1150</v>
      </c>
      <c r="F164" s="44">
        <v>561</v>
      </c>
      <c r="G164" s="49" t="s">
        <v>1151</v>
      </c>
      <c r="H164" s="49" t="s">
        <v>1151</v>
      </c>
      <c r="I164" s="49" t="s">
        <v>1151</v>
      </c>
      <c r="J164" s="1" t="s">
        <v>1151</v>
      </c>
    </row>
    <row r="165" spans="1:10" x14ac:dyDescent="0.25">
      <c r="A165" s="45">
        <v>7426006519</v>
      </c>
      <c r="B165" s="46" t="s">
        <v>450</v>
      </c>
      <c r="C165" s="46" t="s">
        <v>465</v>
      </c>
      <c r="D165" s="46" t="s">
        <v>300</v>
      </c>
      <c r="E165" s="48" t="s">
        <v>1150</v>
      </c>
      <c r="F165" s="44">
        <v>494</v>
      </c>
      <c r="G165" s="49" t="s">
        <v>1151</v>
      </c>
      <c r="H165" s="49" t="s">
        <v>1151</v>
      </c>
      <c r="I165" s="49" t="s">
        <v>1151</v>
      </c>
      <c r="J165" s="1" t="s">
        <v>1151</v>
      </c>
    </row>
    <row r="166" spans="1:10" x14ac:dyDescent="0.25">
      <c r="A166" s="45">
        <v>7426005240</v>
      </c>
      <c r="B166" s="46" t="s">
        <v>450</v>
      </c>
      <c r="C166" s="46" t="s">
        <v>466</v>
      </c>
      <c r="D166" s="46" t="s">
        <v>300</v>
      </c>
      <c r="E166" s="48" t="s">
        <v>1150</v>
      </c>
      <c r="F166" s="44">
        <v>116</v>
      </c>
      <c r="G166" s="49" t="s">
        <v>1151</v>
      </c>
      <c r="H166" s="49" t="s">
        <v>1151</v>
      </c>
      <c r="I166" s="49" t="s">
        <v>1151</v>
      </c>
      <c r="J166" s="1" t="s">
        <v>1151</v>
      </c>
    </row>
    <row r="167" spans="1:10" x14ac:dyDescent="0.25">
      <c r="A167" s="45">
        <v>7426006798</v>
      </c>
      <c r="B167" s="46" t="s">
        <v>450</v>
      </c>
      <c r="C167" s="46" t="s">
        <v>467</v>
      </c>
      <c r="D167" s="46" t="s">
        <v>300</v>
      </c>
      <c r="E167" s="47" t="s">
        <v>1151</v>
      </c>
      <c r="F167" s="44">
        <v>73</v>
      </c>
      <c r="G167" s="49" t="s">
        <v>1151</v>
      </c>
      <c r="H167" s="49" t="s">
        <v>1151</v>
      </c>
      <c r="I167" s="44" t="s">
        <v>1150</v>
      </c>
      <c r="J167" s="1" t="s">
        <v>1151</v>
      </c>
    </row>
    <row r="168" spans="1:10" x14ac:dyDescent="0.25">
      <c r="A168" s="45">
        <v>7426006533</v>
      </c>
      <c r="B168" s="46" t="s">
        <v>450</v>
      </c>
      <c r="C168" s="46" t="s">
        <v>468</v>
      </c>
      <c r="D168" s="46" t="s">
        <v>300</v>
      </c>
      <c r="E168" s="48" t="s">
        <v>1150</v>
      </c>
      <c r="F168" s="44">
        <v>100</v>
      </c>
      <c r="G168" s="49" t="s">
        <v>1151</v>
      </c>
      <c r="H168" s="49" t="s">
        <v>1151</v>
      </c>
      <c r="I168" s="44" t="s">
        <v>1150</v>
      </c>
      <c r="J168" s="1" t="s">
        <v>1150</v>
      </c>
    </row>
    <row r="169" spans="1:10" x14ac:dyDescent="0.25">
      <c r="A169" s="45">
        <v>7426006572</v>
      </c>
      <c r="B169" s="46" t="s">
        <v>450</v>
      </c>
      <c r="C169" s="46" t="s">
        <v>469</v>
      </c>
      <c r="D169" s="46" t="s">
        <v>300</v>
      </c>
      <c r="E169" s="48" t="s">
        <v>1150</v>
      </c>
      <c r="F169" s="44">
        <v>384</v>
      </c>
      <c r="G169" s="49" t="s">
        <v>1151</v>
      </c>
      <c r="H169" s="49" t="s">
        <v>1151</v>
      </c>
      <c r="I169" s="49" t="s">
        <v>1151</v>
      </c>
      <c r="J169" s="1" t="s">
        <v>1151</v>
      </c>
    </row>
    <row r="170" spans="1:10" x14ac:dyDescent="0.25">
      <c r="A170" s="45">
        <v>7426006558</v>
      </c>
      <c r="B170" s="46" t="s">
        <v>450</v>
      </c>
      <c r="C170" s="46" t="s">
        <v>470</v>
      </c>
      <c r="D170" s="46" t="s">
        <v>300</v>
      </c>
      <c r="E170" s="48" t="s">
        <v>1150</v>
      </c>
      <c r="F170" s="44">
        <v>283</v>
      </c>
      <c r="G170" s="49" t="s">
        <v>1151</v>
      </c>
      <c r="H170" s="49" t="s">
        <v>1151</v>
      </c>
      <c r="I170" s="49" t="s">
        <v>1151</v>
      </c>
      <c r="J170" s="1" t="s">
        <v>1151</v>
      </c>
    </row>
    <row r="171" spans="1:10" x14ac:dyDescent="0.25">
      <c r="A171" s="45">
        <v>7426006766</v>
      </c>
      <c r="B171" s="46" t="s">
        <v>450</v>
      </c>
      <c r="C171" s="46" t="s">
        <v>471</v>
      </c>
      <c r="D171" s="46" t="s">
        <v>300</v>
      </c>
      <c r="E171" s="48" t="s">
        <v>1150</v>
      </c>
      <c r="F171" s="44">
        <v>92</v>
      </c>
      <c r="G171" s="49" t="s">
        <v>1151</v>
      </c>
      <c r="H171" s="49" t="s">
        <v>1151</v>
      </c>
      <c r="I171" s="44" t="s">
        <v>1150</v>
      </c>
      <c r="J171" s="1" t="s">
        <v>1151</v>
      </c>
    </row>
    <row r="172" spans="1:10" x14ac:dyDescent="0.25">
      <c r="A172" s="45">
        <v>7426006621</v>
      </c>
      <c r="B172" s="46" t="s">
        <v>450</v>
      </c>
      <c r="C172" s="46" t="s">
        <v>472</v>
      </c>
      <c r="D172" s="46" t="s">
        <v>300</v>
      </c>
      <c r="E172" s="48" t="s">
        <v>1150</v>
      </c>
      <c r="F172" s="44">
        <v>220</v>
      </c>
      <c r="G172" s="49" t="s">
        <v>1151</v>
      </c>
      <c r="H172" s="49" t="s">
        <v>1151</v>
      </c>
      <c r="I172" s="49" t="s">
        <v>1151</v>
      </c>
      <c r="J172" s="1" t="s">
        <v>1151</v>
      </c>
    </row>
    <row r="173" spans="1:10" x14ac:dyDescent="0.25">
      <c r="A173" s="45">
        <v>7426006364</v>
      </c>
      <c r="B173" s="46" t="s">
        <v>450</v>
      </c>
      <c r="C173" s="46" t="s">
        <v>473</v>
      </c>
      <c r="D173" s="46" t="s">
        <v>300</v>
      </c>
      <c r="E173" s="48" t="s">
        <v>1150</v>
      </c>
      <c r="F173" s="44">
        <v>10</v>
      </c>
      <c r="G173" s="49" t="s">
        <v>1151</v>
      </c>
      <c r="H173" s="44" t="s">
        <v>1150</v>
      </c>
      <c r="I173" s="44" t="s">
        <v>1150</v>
      </c>
      <c r="J173" s="1" t="s">
        <v>1150</v>
      </c>
    </row>
    <row r="174" spans="1:10" x14ac:dyDescent="0.25">
      <c r="A174" s="45">
        <v>7426006540</v>
      </c>
      <c r="B174" s="46" t="s">
        <v>450</v>
      </c>
      <c r="C174" s="46" t="s">
        <v>474</v>
      </c>
      <c r="D174" s="46" t="s">
        <v>300</v>
      </c>
      <c r="E174" s="48" t="s">
        <v>1150</v>
      </c>
      <c r="F174" s="44">
        <v>157</v>
      </c>
      <c r="G174" s="49" t="s">
        <v>1151</v>
      </c>
      <c r="H174" s="49" t="s">
        <v>1151</v>
      </c>
      <c r="I174" s="49" t="s">
        <v>1151</v>
      </c>
      <c r="J174" s="1" t="s">
        <v>1151</v>
      </c>
    </row>
    <row r="175" spans="1:10" x14ac:dyDescent="0.25">
      <c r="A175" s="45">
        <v>7401005697</v>
      </c>
      <c r="B175" s="46" t="s">
        <v>475</v>
      </c>
      <c r="C175" s="46" t="s">
        <v>476</v>
      </c>
      <c r="D175" s="46" t="s">
        <v>300</v>
      </c>
      <c r="E175" s="48" t="s">
        <v>1150</v>
      </c>
      <c r="F175" s="44">
        <v>689</v>
      </c>
      <c r="G175" s="49" t="s">
        <v>1151</v>
      </c>
      <c r="H175" s="49" t="s">
        <v>1151</v>
      </c>
      <c r="I175" s="49" t="s">
        <v>1151</v>
      </c>
      <c r="J175" s="1" t="s">
        <v>1151</v>
      </c>
    </row>
    <row r="176" spans="1:10" x14ac:dyDescent="0.25">
      <c r="A176" s="45">
        <v>7401009010</v>
      </c>
      <c r="B176" s="46" t="s">
        <v>475</v>
      </c>
      <c r="C176" s="46" t="s">
        <v>477</v>
      </c>
      <c r="D176" s="46" t="s">
        <v>300</v>
      </c>
      <c r="E176" s="48" t="s">
        <v>1150</v>
      </c>
      <c r="F176" s="44">
        <v>487</v>
      </c>
      <c r="G176" s="49" t="s">
        <v>1151</v>
      </c>
      <c r="H176" s="49" t="s">
        <v>1151</v>
      </c>
      <c r="I176" s="49" t="s">
        <v>1151</v>
      </c>
      <c r="J176" s="1" t="s">
        <v>1151</v>
      </c>
    </row>
    <row r="177" spans="1:10" x14ac:dyDescent="0.25">
      <c r="A177" s="45">
        <v>7401005721</v>
      </c>
      <c r="B177" s="46" t="s">
        <v>475</v>
      </c>
      <c r="C177" s="46" t="s">
        <v>478</v>
      </c>
      <c r="D177" s="46" t="s">
        <v>300</v>
      </c>
      <c r="E177" s="48" t="s">
        <v>1150</v>
      </c>
      <c r="F177" s="44">
        <v>152</v>
      </c>
      <c r="G177" s="49" t="s">
        <v>1151</v>
      </c>
      <c r="H177" s="49" t="s">
        <v>1151</v>
      </c>
      <c r="I177" s="44" t="s">
        <v>1150</v>
      </c>
      <c r="J177" s="1" t="s">
        <v>1151</v>
      </c>
    </row>
    <row r="178" spans="1:10" x14ac:dyDescent="0.25">
      <c r="A178" s="45">
        <v>7401005055</v>
      </c>
      <c r="B178" s="46" t="s">
        <v>475</v>
      </c>
      <c r="C178" s="46" t="s">
        <v>479</v>
      </c>
      <c r="D178" s="46" t="s">
        <v>300</v>
      </c>
      <c r="E178" s="48" t="s">
        <v>1150</v>
      </c>
      <c r="F178" s="44">
        <v>583</v>
      </c>
      <c r="G178" s="49" t="s">
        <v>1151</v>
      </c>
      <c r="H178" s="49" t="s">
        <v>1151</v>
      </c>
      <c r="I178" s="49" t="s">
        <v>1151</v>
      </c>
      <c r="J178" s="1" t="s">
        <v>1151</v>
      </c>
    </row>
    <row r="179" spans="1:10" x14ac:dyDescent="0.25">
      <c r="A179" s="45">
        <v>7401005658</v>
      </c>
      <c r="B179" s="46" t="s">
        <v>475</v>
      </c>
      <c r="C179" s="46" t="s">
        <v>480</v>
      </c>
      <c r="D179" s="46" t="s">
        <v>300</v>
      </c>
      <c r="E179" s="48" t="s">
        <v>1150</v>
      </c>
      <c r="F179" s="44">
        <v>495</v>
      </c>
      <c r="G179" s="49" t="s">
        <v>1151</v>
      </c>
      <c r="H179" s="49" t="s">
        <v>1151</v>
      </c>
      <c r="I179" s="49" t="s">
        <v>1151</v>
      </c>
      <c r="J179" s="1" t="s">
        <v>1151</v>
      </c>
    </row>
    <row r="180" spans="1:10" x14ac:dyDescent="0.25">
      <c r="A180" s="45">
        <v>7401005672</v>
      </c>
      <c r="B180" s="46" t="s">
        <v>475</v>
      </c>
      <c r="C180" s="46" t="s">
        <v>481</v>
      </c>
      <c r="D180" s="46" t="s">
        <v>300</v>
      </c>
      <c r="E180" s="48" t="s">
        <v>1150</v>
      </c>
      <c r="F180" s="44">
        <v>657</v>
      </c>
      <c r="G180" s="49" t="s">
        <v>1151</v>
      </c>
      <c r="H180" s="49" t="s">
        <v>1151</v>
      </c>
      <c r="I180" s="49" t="s">
        <v>1151</v>
      </c>
      <c r="J180" s="1" t="s">
        <v>1151</v>
      </c>
    </row>
    <row r="181" spans="1:10" x14ac:dyDescent="0.25">
      <c r="A181" s="45">
        <v>7401005753</v>
      </c>
      <c r="B181" s="46" t="s">
        <v>475</v>
      </c>
      <c r="C181" s="46" t="s">
        <v>482</v>
      </c>
      <c r="D181" s="46" t="s">
        <v>300</v>
      </c>
      <c r="E181" s="48" t="s">
        <v>1150</v>
      </c>
      <c r="F181" s="44">
        <v>904</v>
      </c>
      <c r="G181" s="49" t="s">
        <v>1151</v>
      </c>
      <c r="H181" s="49" t="s">
        <v>1151</v>
      </c>
      <c r="I181" s="49" t="s">
        <v>1151</v>
      </c>
      <c r="J181" s="1" t="s">
        <v>1151</v>
      </c>
    </row>
    <row r="182" spans="1:10" x14ac:dyDescent="0.25">
      <c r="A182" s="45">
        <v>7401005778</v>
      </c>
      <c r="B182" s="46" t="s">
        <v>475</v>
      </c>
      <c r="C182" s="46" t="s">
        <v>483</v>
      </c>
      <c r="D182" s="46" t="s">
        <v>300</v>
      </c>
      <c r="E182" s="48" t="s">
        <v>1150</v>
      </c>
      <c r="F182" s="44">
        <v>807</v>
      </c>
      <c r="G182" s="49" t="s">
        <v>1151</v>
      </c>
      <c r="H182" s="49" t="s">
        <v>1151</v>
      </c>
      <c r="I182" s="49" t="s">
        <v>1151</v>
      </c>
      <c r="J182" s="1" t="s">
        <v>1151</v>
      </c>
    </row>
    <row r="183" spans="1:10" x14ac:dyDescent="0.25">
      <c r="A183" s="45">
        <v>7401005288</v>
      </c>
      <c r="B183" s="46" t="s">
        <v>475</v>
      </c>
      <c r="C183" s="46" t="s">
        <v>484</v>
      </c>
      <c r="D183" s="46" t="s">
        <v>300</v>
      </c>
      <c r="E183" s="48" t="s">
        <v>1150</v>
      </c>
      <c r="F183" s="44">
        <v>824</v>
      </c>
      <c r="G183" s="49" t="s">
        <v>1151</v>
      </c>
      <c r="H183" s="49" t="s">
        <v>1151</v>
      </c>
      <c r="I183" s="49" t="s">
        <v>1151</v>
      </c>
      <c r="J183" s="1" t="s">
        <v>1151</v>
      </c>
    </row>
    <row r="184" spans="1:10" x14ac:dyDescent="0.25">
      <c r="A184" s="45">
        <v>7401005714</v>
      </c>
      <c r="B184" s="46" t="s">
        <v>475</v>
      </c>
      <c r="C184" s="46" t="s">
        <v>485</v>
      </c>
      <c r="D184" s="46" t="s">
        <v>300</v>
      </c>
      <c r="E184" s="48" t="s">
        <v>1150</v>
      </c>
      <c r="F184" s="44">
        <v>831</v>
      </c>
      <c r="G184" s="49" t="s">
        <v>1151</v>
      </c>
      <c r="H184" s="49" t="s">
        <v>1151</v>
      </c>
      <c r="I184" s="49" t="s">
        <v>1151</v>
      </c>
      <c r="J184" s="1" t="s">
        <v>1151</v>
      </c>
    </row>
    <row r="185" spans="1:10" x14ac:dyDescent="0.25">
      <c r="A185" s="45">
        <v>7401005640</v>
      </c>
      <c r="B185" s="46" t="s">
        <v>475</v>
      </c>
      <c r="C185" s="46" t="s">
        <v>486</v>
      </c>
      <c r="D185" s="46" t="s">
        <v>300</v>
      </c>
      <c r="E185" s="48" t="s">
        <v>1150</v>
      </c>
      <c r="F185" s="44">
        <v>500</v>
      </c>
      <c r="G185" s="49" t="s">
        <v>1151</v>
      </c>
      <c r="H185" s="49" t="s">
        <v>1151</v>
      </c>
      <c r="I185" s="49" t="s">
        <v>1151</v>
      </c>
      <c r="J185" s="1" t="s">
        <v>1151</v>
      </c>
    </row>
    <row r="186" spans="1:10" x14ac:dyDescent="0.25">
      <c r="A186" s="45">
        <v>7401005834</v>
      </c>
      <c r="B186" s="46" t="s">
        <v>475</v>
      </c>
      <c r="C186" s="46" t="s">
        <v>487</v>
      </c>
      <c r="D186" s="46" t="s">
        <v>300</v>
      </c>
      <c r="E186" s="47" t="s">
        <v>1151</v>
      </c>
      <c r="F186" s="44">
        <v>127</v>
      </c>
      <c r="G186" s="49" t="s">
        <v>1151</v>
      </c>
      <c r="H186" s="49" t="s">
        <v>1151</v>
      </c>
      <c r="I186" s="44" t="s">
        <v>1150</v>
      </c>
      <c r="J186" s="1" t="s">
        <v>1151</v>
      </c>
    </row>
    <row r="187" spans="1:10" x14ac:dyDescent="0.25">
      <c r="A187" s="45">
        <v>7427005910</v>
      </c>
      <c r="B187" s="46" t="s">
        <v>488</v>
      </c>
      <c r="C187" s="46" t="s">
        <v>489</v>
      </c>
      <c r="D187" s="46" t="s">
        <v>300</v>
      </c>
      <c r="E187" s="48" t="s">
        <v>1150</v>
      </c>
      <c r="F187" s="44">
        <v>193</v>
      </c>
      <c r="G187" s="49" t="s">
        <v>1151</v>
      </c>
      <c r="H187" s="49" t="s">
        <v>1151</v>
      </c>
      <c r="I187" s="49" t="s">
        <v>1151</v>
      </c>
      <c r="J187" s="1" t="s">
        <v>1151</v>
      </c>
    </row>
    <row r="188" spans="1:10" x14ac:dyDescent="0.25">
      <c r="A188" s="45">
        <v>7427005885</v>
      </c>
      <c r="B188" s="46" t="s">
        <v>488</v>
      </c>
      <c r="C188" s="46" t="s">
        <v>490</v>
      </c>
      <c r="D188" s="46" t="s">
        <v>300</v>
      </c>
      <c r="E188" s="48" t="s">
        <v>1150</v>
      </c>
      <c r="F188" s="44">
        <v>164</v>
      </c>
      <c r="G188" s="49" t="s">
        <v>1151</v>
      </c>
      <c r="H188" s="49" t="s">
        <v>1151</v>
      </c>
      <c r="I188" s="49" t="s">
        <v>1151</v>
      </c>
      <c r="J188" s="1" t="s">
        <v>1151</v>
      </c>
    </row>
    <row r="189" spans="1:10" x14ac:dyDescent="0.25">
      <c r="A189" s="45">
        <v>7427005892</v>
      </c>
      <c r="B189" s="46" t="s">
        <v>488</v>
      </c>
      <c r="C189" s="46" t="s">
        <v>491</v>
      </c>
      <c r="D189" s="46" t="s">
        <v>300</v>
      </c>
      <c r="E189" s="48" t="s">
        <v>1150</v>
      </c>
      <c r="F189" s="44">
        <v>20</v>
      </c>
      <c r="G189" s="49" t="s">
        <v>1151</v>
      </c>
      <c r="H189" s="49" t="s">
        <v>1151</v>
      </c>
      <c r="I189" s="44" t="s">
        <v>1150</v>
      </c>
      <c r="J189" s="1" t="s">
        <v>1151</v>
      </c>
    </row>
    <row r="190" spans="1:10" x14ac:dyDescent="0.25">
      <c r="A190" s="45">
        <v>7427006230</v>
      </c>
      <c r="B190" s="46" t="s">
        <v>488</v>
      </c>
      <c r="C190" s="46" t="s">
        <v>492</v>
      </c>
      <c r="D190" s="46" t="s">
        <v>300</v>
      </c>
      <c r="E190" s="48" t="s">
        <v>1150</v>
      </c>
      <c r="F190" s="44">
        <v>50</v>
      </c>
      <c r="G190" s="49" t="s">
        <v>1151</v>
      </c>
      <c r="H190" s="49" t="s">
        <v>1151</v>
      </c>
      <c r="I190" s="44" t="s">
        <v>1150</v>
      </c>
      <c r="J190" s="1" t="s">
        <v>1151</v>
      </c>
    </row>
    <row r="191" spans="1:10" x14ac:dyDescent="0.25">
      <c r="A191" s="45">
        <v>7427005902</v>
      </c>
      <c r="B191" s="46" t="s">
        <v>488</v>
      </c>
      <c r="C191" s="46" t="s">
        <v>493</v>
      </c>
      <c r="D191" s="46" t="s">
        <v>300</v>
      </c>
      <c r="E191" s="48" t="s">
        <v>1150</v>
      </c>
      <c r="F191" s="44">
        <v>206</v>
      </c>
      <c r="G191" s="49" t="s">
        <v>1151</v>
      </c>
      <c r="H191" s="49" t="s">
        <v>1151</v>
      </c>
      <c r="I191" s="49" t="s">
        <v>1151</v>
      </c>
      <c r="J191" s="1" t="s">
        <v>1151</v>
      </c>
    </row>
    <row r="192" spans="1:10" x14ac:dyDescent="0.25">
      <c r="A192" s="45">
        <v>7427005821</v>
      </c>
      <c r="B192" s="46" t="s">
        <v>488</v>
      </c>
      <c r="C192" s="46" t="s">
        <v>494</v>
      </c>
      <c r="D192" s="46" t="s">
        <v>300</v>
      </c>
      <c r="E192" s="48" t="s">
        <v>1150</v>
      </c>
      <c r="F192" s="44">
        <v>1282</v>
      </c>
      <c r="G192" s="49" t="s">
        <v>1151</v>
      </c>
      <c r="H192" s="49" t="s">
        <v>1151</v>
      </c>
      <c r="I192" s="49" t="s">
        <v>1151</v>
      </c>
      <c r="J192" s="1" t="s">
        <v>1151</v>
      </c>
    </row>
    <row r="193" spans="1:10" x14ac:dyDescent="0.25">
      <c r="A193" s="45">
        <v>7427005853</v>
      </c>
      <c r="B193" s="46" t="s">
        <v>488</v>
      </c>
      <c r="C193" s="46" t="s">
        <v>495</v>
      </c>
      <c r="D193" s="46" t="s">
        <v>300</v>
      </c>
      <c r="E193" s="48" t="s">
        <v>1150</v>
      </c>
      <c r="F193" s="44">
        <v>240</v>
      </c>
      <c r="G193" s="49" t="s">
        <v>1151</v>
      </c>
      <c r="H193" s="49" t="s">
        <v>1151</v>
      </c>
      <c r="I193" s="49" t="s">
        <v>1151</v>
      </c>
      <c r="J193" s="1" t="s">
        <v>1151</v>
      </c>
    </row>
    <row r="194" spans="1:10" x14ac:dyDescent="0.25">
      <c r="A194" s="45">
        <v>7427005966</v>
      </c>
      <c r="B194" s="46" t="s">
        <v>488</v>
      </c>
      <c r="C194" s="46" t="s">
        <v>496</v>
      </c>
      <c r="D194" s="46" t="s">
        <v>300</v>
      </c>
      <c r="E194" s="48" t="s">
        <v>1150</v>
      </c>
      <c r="F194" s="44">
        <v>122</v>
      </c>
      <c r="G194" s="49" t="s">
        <v>1151</v>
      </c>
      <c r="H194" s="49" t="s">
        <v>1151</v>
      </c>
      <c r="I194" s="44" t="s">
        <v>1150</v>
      </c>
      <c r="J194" s="1" t="s">
        <v>1151</v>
      </c>
    </row>
    <row r="195" spans="1:10" x14ac:dyDescent="0.25">
      <c r="A195" s="45">
        <v>7427005927</v>
      </c>
      <c r="B195" s="46" t="s">
        <v>488</v>
      </c>
      <c r="C195" s="46" t="s">
        <v>497</v>
      </c>
      <c r="D195" s="46" t="s">
        <v>300</v>
      </c>
      <c r="E195" s="48" t="s">
        <v>1150</v>
      </c>
      <c r="F195" s="44">
        <v>57</v>
      </c>
      <c r="G195" s="49" t="s">
        <v>1151</v>
      </c>
      <c r="H195" s="49" t="s">
        <v>1151</v>
      </c>
      <c r="I195" s="44" t="s">
        <v>1150</v>
      </c>
      <c r="J195" s="1" t="s">
        <v>1151</v>
      </c>
    </row>
    <row r="196" spans="1:10" x14ac:dyDescent="0.25">
      <c r="A196" s="45">
        <v>7427005934</v>
      </c>
      <c r="B196" s="46" t="s">
        <v>488</v>
      </c>
      <c r="C196" s="46" t="s">
        <v>498</v>
      </c>
      <c r="D196" s="46" t="s">
        <v>300</v>
      </c>
      <c r="E196" s="48" t="s">
        <v>1150</v>
      </c>
      <c r="F196" s="44">
        <v>121</v>
      </c>
      <c r="G196" s="49" t="s">
        <v>1151</v>
      </c>
      <c r="H196" s="49" t="s">
        <v>1151</v>
      </c>
      <c r="I196" s="49" t="s">
        <v>1151</v>
      </c>
      <c r="J196" s="1" t="s">
        <v>1151</v>
      </c>
    </row>
    <row r="197" spans="1:10" x14ac:dyDescent="0.25">
      <c r="A197" s="45">
        <v>7427006134</v>
      </c>
      <c r="B197" s="46" t="s">
        <v>488</v>
      </c>
      <c r="C197" s="46" t="s">
        <v>499</v>
      </c>
      <c r="D197" s="46" t="s">
        <v>300</v>
      </c>
      <c r="E197" s="48" t="s">
        <v>1150</v>
      </c>
      <c r="F197" s="44">
        <v>86</v>
      </c>
      <c r="G197" s="49" t="s">
        <v>1151</v>
      </c>
      <c r="H197" s="49" t="s">
        <v>1151</v>
      </c>
      <c r="I197" s="49" t="s">
        <v>1151</v>
      </c>
      <c r="J197" s="1" t="s">
        <v>1151</v>
      </c>
    </row>
    <row r="198" spans="1:10" x14ac:dyDescent="0.25">
      <c r="A198" s="45">
        <v>7427005973</v>
      </c>
      <c r="B198" s="46" t="s">
        <v>488</v>
      </c>
      <c r="C198" s="46" t="s">
        <v>500</v>
      </c>
      <c r="D198" s="46" t="s">
        <v>300</v>
      </c>
      <c r="E198" s="48" t="s">
        <v>1150</v>
      </c>
      <c r="F198" s="44">
        <v>126</v>
      </c>
      <c r="G198" s="49" t="s">
        <v>1151</v>
      </c>
      <c r="H198" s="49" t="s">
        <v>1151</v>
      </c>
      <c r="I198" s="49" t="s">
        <v>1151</v>
      </c>
      <c r="J198" s="1" t="s">
        <v>1151</v>
      </c>
    </row>
    <row r="199" spans="1:10" x14ac:dyDescent="0.25">
      <c r="A199" s="45">
        <v>7428006578</v>
      </c>
      <c r="B199" s="46" t="s">
        <v>501</v>
      </c>
      <c r="C199" s="46" t="s">
        <v>502</v>
      </c>
      <c r="D199" s="46" t="s">
        <v>300</v>
      </c>
      <c r="E199" s="48" t="s">
        <v>1150</v>
      </c>
      <c r="F199" s="44">
        <v>135</v>
      </c>
      <c r="G199" s="49" t="s">
        <v>1151</v>
      </c>
      <c r="H199" s="49" t="s">
        <v>1151</v>
      </c>
      <c r="I199" s="49" t="s">
        <v>1151</v>
      </c>
      <c r="J199" s="1" t="s">
        <v>1151</v>
      </c>
    </row>
    <row r="200" spans="1:10" x14ac:dyDescent="0.25">
      <c r="A200" s="45">
        <v>7428006560</v>
      </c>
      <c r="B200" s="46" t="s">
        <v>501</v>
      </c>
      <c r="C200" s="46" t="s">
        <v>503</v>
      </c>
      <c r="D200" s="46" t="s">
        <v>300</v>
      </c>
      <c r="E200" s="48" t="s">
        <v>1150</v>
      </c>
      <c r="F200" s="44">
        <v>28</v>
      </c>
      <c r="G200" s="49" t="s">
        <v>1151</v>
      </c>
      <c r="H200" s="49" t="s">
        <v>1151</v>
      </c>
      <c r="I200" s="44" t="s">
        <v>1150</v>
      </c>
      <c r="J200" s="1" t="s">
        <v>1151</v>
      </c>
    </row>
    <row r="201" spans="1:10" x14ac:dyDescent="0.25">
      <c r="A201" s="45">
        <v>7428006680</v>
      </c>
      <c r="B201" s="46" t="s">
        <v>501</v>
      </c>
      <c r="C201" s="46" t="s">
        <v>504</v>
      </c>
      <c r="D201" s="46" t="s">
        <v>300</v>
      </c>
      <c r="E201" s="48" t="s">
        <v>1150</v>
      </c>
      <c r="F201" s="44">
        <v>66</v>
      </c>
      <c r="G201" s="49" t="s">
        <v>1151</v>
      </c>
      <c r="H201" s="49" t="s">
        <v>1151</v>
      </c>
      <c r="I201" s="49" t="s">
        <v>1151</v>
      </c>
      <c r="J201" s="1" t="s">
        <v>1151</v>
      </c>
    </row>
    <row r="202" spans="1:10" x14ac:dyDescent="0.25">
      <c r="A202" s="45">
        <v>7428006264</v>
      </c>
      <c r="B202" s="46" t="s">
        <v>501</v>
      </c>
      <c r="C202" s="46" t="s">
        <v>505</v>
      </c>
      <c r="D202" s="46" t="s">
        <v>300</v>
      </c>
      <c r="E202" s="48" t="s">
        <v>1150</v>
      </c>
      <c r="F202" s="44">
        <v>156</v>
      </c>
      <c r="G202" s="49" t="s">
        <v>1151</v>
      </c>
      <c r="H202" s="49" t="s">
        <v>1151</v>
      </c>
      <c r="I202" s="49" t="s">
        <v>1151</v>
      </c>
      <c r="J202" s="1" t="s">
        <v>1151</v>
      </c>
    </row>
    <row r="203" spans="1:10" x14ac:dyDescent="0.25">
      <c r="A203" s="45">
        <v>7428006874</v>
      </c>
      <c r="B203" s="46" t="s">
        <v>501</v>
      </c>
      <c r="C203" s="46" t="s">
        <v>506</v>
      </c>
      <c r="D203" s="46" t="s">
        <v>300</v>
      </c>
      <c r="E203" s="48" t="s">
        <v>1150</v>
      </c>
      <c r="F203" s="44">
        <v>591</v>
      </c>
      <c r="G203" s="49" t="s">
        <v>1151</v>
      </c>
      <c r="H203" s="49" t="s">
        <v>1151</v>
      </c>
      <c r="I203" s="49" t="s">
        <v>1151</v>
      </c>
      <c r="J203" s="1" t="s">
        <v>1151</v>
      </c>
    </row>
    <row r="204" spans="1:10" x14ac:dyDescent="0.25">
      <c r="A204" s="45">
        <v>7428006708</v>
      </c>
      <c r="B204" s="46" t="s">
        <v>501</v>
      </c>
      <c r="C204" s="46" t="s">
        <v>507</v>
      </c>
      <c r="D204" s="46" t="s">
        <v>300</v>
      </c>
      <c r="E204" s="48" t="s">
        <v>1150</v>
      </c>
      <c r="F204" s="44">
        <v>2</v>
      </c>
      <c r="G204" s="49" t="s">
        <v>1151</v>
      </c>
      <c r="H204" s="44" t="s">
        <v>1150</v>
      </c>
      <c r="I204" s="44" t="s">
        <v>1150</v>
      </c>
      <c r="J204" s="1" t="s">
        <v>1151</v>
      </c>
    </row>
    <row r="205" spans="1:10" x14ac:dyDescent="0.25">
      <c r="A205" s="45">
        <v>7428006610</v>
      </c>
      <c r="B205" s="46" t="s">
        <v>501</v>
      </c>
      <c r="C205" s="46" t="s">
        <v>508</v>
      </c>
      <c r="D205" s="46" t="s">
        <v>300</v>
      </c>
      <c r="E205" s="48" t="s">
        <v>1150</v>
      </c>
      <c r="F205" s="44">
        <v>90</v>
      </c>
      <c r="G205" s="49" t="s">
        <v>1151</v>
      </c>
      <c r="H205" s="49" t="s">
        <v>1151</v>
      </c>
      <c r="I205" s="49" t="s">
        <v>1151</v>
      </c>
      <c r="J205" s="1" t="s">
        <v>1151</v>
      </c>
    </row>
    <row r="206" spans="1:10" x14ac:dyDescent="0.25">
      <c r="A206" s="45">
        <v>7428006602</v>
      </c>
      <c r="B206" s="46" t="s">
        <v>501</v>
      </c>
      <c r="C206" s="46" t="s">
        <v>509</v>
      </c>
      <c r="D206" s="46" t="s">
        <v>300</v>
      </c>
      <c r="E206" s="48" t="s">
        <v>1150</v>
      </c>
      <c r="F206" s="44">
        <v>126</v>
      </c>
      <c r="G206" s="49" t="s">
        <v>1151</v>
      </c>
      <c r="H206" s="49" t="s">
        <v>1151</v>
      </c>
      <c r="I206" s="49" t="s">
        <v>1151</v>
      </c>
      <c r="J206" s="1" t="s">
        <v>1151</v>
      </c>
    </row>
    <row r="207" spans="1:10" x14ac:dyDescent="0.25">
      <c r="A207" s="45">
        <v>7428006553</v>
      </c>
      <c r="B207" s="46" t="s">
        <v>501</v>
      </c>
      <c r="C207" s="46" t="s">
        <v>510</v>
      </c>
      <c r="D207" s="46" t="s">
        <v>300</v>
      </c>
      <c r="E207" s="48" t="s">
        <v>1150</v>
      </c>
      <c r="F207" s="44">
        <v>64</v>
      </c>
      <c r="G207" s="49" t="s">
        <v>1151</v>
      </c>
      <c r="H207" s="49" t="s">
        <v>1151</v>
      </c>
      <c r="I207" s="44" t="s">
        <v>1150</v>
      </c>
      <c r="J207" s="1" t="s">
        <v>1151</v>
      </c>
    </row>
    <row r="208" spans="1:10" x14ac:dyDescent="0.25">
      <c r="A208" s="45">
        <v>7428006546</v>
      </c>
      <c r="B208" s="46" t="s">
        <v>501</v>
      </c>
      <c r="C208" s="46" t="s">
        <v>511</v>
      </c>
      <c r="D208" s="46" t="s">
        <v>300</v>
      </c>
      <c r="E208" s="48" t="s">
        <v>1150</v>
      </c>
      <c r="F208" s="44">
        <v>91</v>
      </c>
      <c r="G208" s="49" t="s">
        <v>1151</v>
      </c>
      <c r="H208" s="49" t="s">
        <v>1151</v>
      </c>
      <c r="I208" s="49" t="s">
        <v>1151</v>
      </c>
      <c r="J208" s="1" t="s">
        <v>1151</v>
      </c>
    </row>
    <row r="209" spans="1:10" x14ac:dyDescent="0.25">
      <c r="A209" s="45">
        <v>7428006514</v>
      </c>
      <c r="B209" s="46" t="s">
        <v>501</v>
      </c>
      <c r="C209" s="46" t="s">
        <v>512</v>
      </c>
      <c r="D209" s="46" t="s">
        <v>300</v>
      </c>
      <c r="E209" s="48" t="s">
        <v>1150</v>
      </c>
      <c r="F209" s="44">
        <v>70</v>
      </c>
      <c r="G209" s="49" t="s">
        <v>1151</v>
      </c>
      <c r="H209" s="49" t="s">
        <v>1151</v>
      </c>
      <c r="I209" s="49" t="s">
        <v>1151</v>
      </c>
      <c r="J209" s="1" t="s">
        <v>1151</v>
      </c>
    </row>
    <row r="210" spans="1:10" x14ac:dyDescent="0.25">
      <c r="A210" s="45">
        <v>7428006666</v>
      </c>
      <c r="B210" s="46" t="s">
        <v>501</v>
      </c>
      <c r="C210" s="46" t="s">
        <v>513</v>
      </c>
      <c r="D210" s="46" t="s">
        <v>300</v>
      </c>
      <c r="E210" s="48" t="s">
        <v>1150</v>
      </c>
      <c r="F210" s="44">
        <v>257</v>
      </c>
      <c r="G210" s="49" t="s">
        <v>1151</v>
      </c>
      <c r="H210" s="49" t="s">
        <v>1151</v>
      </c>
      <c r="I210" s="49" t="s">
        <v>1151</v>
      </c>
      <c r="J210" s="1" t="s">
        <v>1151</v>
      </c>
    </row>
    <row r="211" spans="1:10" x14ac:dyDescent="0.25">
      <c r="A211" s="45">
        <v>7428006240</v>
      </c>
      <c r="B211" s="46" t="s">
        <v>501</v>
      </c>
      <c r="C211" s="46" t="s">
        <v>514</v>
      </c>
      <c r="D211" s="46" t="s">
        <v>300</v>
      </c>
      <c r="E211" s="48" t="s">
        <v>1150</v>
      </c>
      <c r="F211" s="44">
        <v>133</v>
      </c>
      <c r="G211" s="49" t="s">
        <v>1151</v>
      </c>
      <c r="H211" s="49" t="s">
        <v>1151</v>
      </c>
      <c r="I211" s="49" t="s">
        <v>1151</v>
      </c>
      <c r="J211" s="1" t="s">
        <v>1151</v>
      </c>
    </row>
    <row r="212" spans="1:10" x14ac:dyDescent="0.25">
      <c r="A212" s="45">
        <v>7428006539</v>
      </c>
      <c r="B212" s="46" t="s">
        <v>501</v>
      </c>
      <c r="C212" s="46" t="s">
        <v>515</v>
      </c>
      <c r="D212" s="46" t="s">
        <v>300</v>
      </c>
      <c r="E212" s="48" t="s">
        <v>1150</v>
      </c>
      <c r="F212" s="44">
        <v>123</v>
      </c>
      <c r="G212" s="49" t="s">
        <v>1151</v>
      </c>
      <c r="H212" s="49" t="s">
        <v>1151</v>
      </c>
      <c r="I212" s="49" t="s">
        <v>1151</v>
      </c>
      <c r="J212" s="1" t="s">
        <v>1151</v>
      </c>
    </row>
    <row r="213" spans="1:10" x14ac:dyDescent="0.25">
      <c r="A213" s="45">
        <v>7428006296</v>
      </c>
      <c r="B213" s="46" t="s">
        <v>501</v>
      </c>
      <c r="C213" s="46" t="s">
        <v>516</v>
      </c>
      <c r="D213" s="46" t="s">
        <v>300</v>
      </c>
      <c r="E213" s="48" t="s">
        <v>1150</v>
      </c>
      <c r="F213" s="44">
        <v>785</v>
      </c>
      <c r="G213" s="49" t="s">
        <v>1151</v>
      </c>
      <c r="H213" s="49" t="s">
        <v>1151</v>
      </c>
      <c r="I213" s="49" t="s">
        <v>1151</v>
      </c>
      <c r="J213" s="1" t="s">
        <v>1151</v>
      </c>
    </row>
    <row r="214" spans="1:10" x14ac:dyDescent="0.25">
      <c r="A214" s="45">
        <v>7428005599</v>
      </c>
      <c r="B214" s="46" t="s">
        <v>501</v>
      </c>
      <c r="C214" s="46" t="s">
        <v>517</v>
      </c>
      <c r="D214" s="46" t="s">
        <v>300</v>
      </c>
      <c r="E214" s="48" t="s">
        <v>1150</v>
      </c>
      <c r="F214" s="44">
        <v>349</v>
      </c>
      <c r="G214" s="49" t="s">
        <v>1151</v>
      </c>
      <c r="H214" s="49" t="s">
        <v>1151</v>
      </c>
      <c r="I214" s="49" t="s">
        <v>1151</v>
      </c>
      <c r="J214" s="1" t="s">
        <v>1151</v>
      </c>
    </row>
    <row r="215" spans="1:10" x14ac:dyDescent="0.25">
      <c r="A215" s="45">
        <v>7429011147</v>
      </c>
      <c r="B215" s="46" t="s">
        <v>518</v>
      </c>
      <c r="C215" s="46" t="s">
        <v>519</v>
      </c>
      <c r="D215" s="46" t="s">
        <v>300</v>
      </c>
      <c r="E215" s="48" t="s">
        <v>1150</v>
      </c>
      <c r="F215" s="44">
        <v>78</v>
      </c>
      <c r="G215" s="49" t="s">
        <v>1151</v>
      </c>
      <c r="H215" s="49" t="s">
        <v>1151</v>
      </c>
      <c r="I215" s="49" t="s">
        <v>1151</v>
      </c>
      <c r="J215" s="1" t="s">
        <v>1151</v>
      </c>
    </row>
    <row r="216" spans="1:10" x14ac:dyDescent="0.25">
      <c r="A216" s="45">
        <v>7429011450</v>
      </c>
      <c r="B216" s="46" t="s">
        <v>518</v>
      </c>
      <c r="C216" s="46" t="s">
        <v>520</v>
      </c>
      <c r="D216" s="46" t="s">
        <v>300</v>
      </c>
      <c r="E216" s="48" t="s">
        <v>1150</v>
      </c>
      <c r="F216" s="44">
        <v>95</v>
      </c>
      <c r="G216" s="49" t="s">
        <v>1151</v>
      </c>
      <c r="H216" s="49" t="s">
        <v>1151</v>
      </c>
      <c r="I216" s="49" t="s">
        <v>1151</v>
      </c>
      <c r="J216" s="1" t="s">
        <v>1151</v>
      </c>
    </row>
    <row r="217" spans="1:10" x14ac:dyDescent="0.25">
      <c r="A217" s="45">
        <v>7429011161</v>
      </c>
      <c r="B217" s="46" t="s">
        <v>518</v>
      </c>
      <c r="C217" s="46" t="s">
        <v>521</v>
      </c>
      <c r="D217" s="46" t="s">
        <v>300</v>
      </c>
      <c r="E217" s="48" t="s">
        <v>1150</v>
      </c>
      <c r="F217" s="44">
        <v>114</v>
      </c>
      <c r="G217" s="49" t="s">
        <v>1151</v>
      </c>
      <c r="H217" s="49" t="s">
        <v>1151</v>
      </c>
      <c r="I217" s="49" t="s">
        <v>1151</v>
      </c>
      <c r="J217" s="1" t="s">
        <v>1151</v>
      </c>
    </row>
    <row r="218" spans="1:10" x14ac:dyDescent="0.25">
      <c r="A218" s="45">
        <v>7429011130</v>
      </c>
      <c r="B218" s="46" t="s">
        <v>518</v>
      </c>
      <c r="C218" s="46" t="s">
        <v>522</v>
      </c>
      <c r="D218" s="46" t="s">
        <v>300</v>
      </c>
      <c r="E218" s="48" t="s">
        <v>1150</v>
      </c>
      <c r="F218" s="44">
        <v>153</v>
      </c>
      <c r="G218" s="49" t="s">
        <v>1151</v>
      </c>
      <c r="H218" s="49" t="s">
        <v>1151</v>
      </c>
      <c r="I218" s="49" t="s">
        <v>1151</v>
      </c>
      <c r="J218" s="1" t="s">
        <v>1151</v>
      </c>
    </row>
    <row r="219" spans="1:10" x14ac:dyDescent="0.25">
      <c r="A219" s="45">
        <v>7429011852</v>
      </c>
      <c r="B219" s="46" t="s">
        <v>518</v>
      </c>
      <c r="C219" s="46" t="s">
        <v>523</v>
      </c>
      <c r="D219" s="46" t="s">
        <v>300</v>
      </c>
      <c r="E219" s="48" t="s">
        <v>1150</v>
      </c>
      <c r="F219" s="44">
        <v>164</v>
      </c>
      <c r="G219" s="49" t="s">
        <v>1151</v>
      </c>
      <c r="H219" s="49" t="s">
        <v>1151</v>
      </c>
      <c r="I219" s="49" t="s">
        <v>1151</v>
      </c>
      <c r="J219" s="1" t="s">
        <v>1151</v>
      </c>
    </row>
    <row r="220" spans="1:10" x14ac:dyDescent="0.25">
      <c r="A220" s="45">
        <v>7429011563</v>
      </c>
      <c r="B220" s="46" t="s">
        <v>518</v>
      </c>
      <c r="C220" s="46" t="s">
        <v>524</v>
      </c>
      <c r="D220" s="46" t="s">
        <v>300</v>
      </c>
      <c r="E220" s="48" t="s">
        <v>1150</v>
      </c>
      <c r="F220" s="44">
        <v>281</v>
      </c>
      <c r="G220" s="49" t="s">
        <v>1151</v>
      </c>
      <c r="H220" s="49" t="s">
        <v>1151</v>
      </c>
      <c r="I220" s="49" t="s">
        <v>1151</v>
      </c>
      <c r="J220" s="1" t="s">
        <v>1151</v>
      </c>
    </row>
    <row r="221" spans="1:10" x14ac:dyDescent="0.25">
      <c r="A221" s="45">
        <v>7429011796</v>
      </c>
      <c r="B221" s="46" t="s">
        <v>518</v>
      </c>
      <c r="C221" s="46" t="s">
        <v>525</v>
      </c>
      <c r="D221" s="46" t="s">
        <v>300</v>
      </c>
      <c r="E221" s="48" t="s">
        <v>1150</v>
      </c>
      <c r="F221" s="44">
        <v>246</v>
      </c>
      <c r="G221" s="49" t="s">
        <v>1151</v>
      </c>
      <c r="H221" s="49" t="s">
        <v>1151</v>
      </c>
      <c r="I221" s="44" t="s">
        <v>1150</v>
      </c>
      <c r="J221" s="1" t="s">
        <v>1151</v>
      </c>
    </row>
    <row r="222" spans="1:10" x14ac:dyDescent="0.25">
      <c r="A222" s="45">
        <v>7429011789</v>
      </c>
      <c r="B222" s="46" t="s">
        <v>518</v>
      </c>
      <c r="C222" s="46" t="s">
        <v>526</v>
      </c>
      <c r="D222" s="46" t="s">
        <v>300</v>
      </c>
      <c r="E222" s="48" t="s">
        <v>1150</v>
      </c>
      <c r="F222" s="44">
        <v>793</v>
      </c>
      <c r="G222" s="49" t="s">
        <v>1151</v>
      </c>
      <c r="H222" s="49" t="s">
        <v>1151</v>
      </c>
      <c r="I222" s="49" t="s">
        <v>1151</v>
      </c>
      <c r="J222" s="1" t="s">
        <v>1151</v>
      </c>
    </row>
    <row r="223" spans="1:10" x14ac:dyDescent="0.25">
      <c r="A223" s="45">
        <v>7429011958</v>
      </c>
      <c r="B223" s="46" t="s">
        <v>518</v>
      </c>
      <c r="C223" s="46" t="s">
        <v>527</v>
      </c>
      <c r="D223" s="46" t="s">
        <v>300</v>
      </c>
      <c r="E223" s="48" t="s">
        <v>1150</v>
      </c>
      <c r="F223" s="44">
        <v>152</v>
      </c>
      <c r="G223" s="49" t="s">
        <v>1151</v>
      </c>
      <c r="H223" s="49" t="s">
        <v>1151</v>
      </c>
      <c r="I223" s="44" t="s">
        <v>1150</v>
      </c>
      <c r="J223" s="1" t="s">
        <v>1151</v>
      </c>
    </row>
    <row r="224" spans="1:10" x14ac:dyDescent="0.25">
      <c r="A224" s="45">
        <v>7429012140</v>
      </c>
      <c r="B224" s="46" t="s">
        <v>518</v>
      </c>
      <c r="C224" s="46" t="s">
        <v>528</v>
      </c>
      <c r="D224" s="46" t="s">
        <v>300</v>
      </c>
      <c r="E224" s="48" t="s">
        <v>1150</v>
      </c>
      <c r="F224" s="44">
        <v>132</v>
      </c>
      <c r="G224" s="49" t="s">
        <v>1151</v>
      </c>
      <c r="H224" s="49" t="s">
        <v>1151</v>
      </c>
      <c r="I224" s="49" t="s">
        <v>1151</v>
      </c>
      <c r="J224" s="1" t="s">
        <v>1151</v>
      </c>
    </row>
    <row r="225" spans="1:10" x14ac:dyDescent="0.25">
      <c r="A225" s="45">
        <v>7429011027</v>
      </c>
      <c r="B225" s="46" t="s">
        <v>518</v>
      </c>
      <c r="C225" s="46" t="s">
        <v>529</v>
      </c>
      <c r="D225" s="46" t="s">
        <v>300</v>
      </c>
      <c r="E225" s="48" t="s">
        <v>1150</v>
      </c>
      <c r="F225" s="44">
        <v>816</v>
      </c>
      <c r="G225" s="49" t="s">
        <v>1151</v>
      </c>
      <c r="H225" s="49" t="s">
        <v>1151</v>
      </c>
      <c r="I225" s="49" t="s">
        <v>1151</v>
      </c>
      <c r="J225" s="1" t="s">
        <v>1151</v>
      </c>
    </row>
    <row r="226" spans="1:10" x14ac:dyDescent="0.25">
      <c r="A226" s="45">
        <v>7429011010</v>
      </c>
      <c r="B226" s="46" t="s">
        <v>518</v>
      </c>
      <c r="C226" s="46" t="s">
        <v>530</v>
      </c>
      <c r="D226" s="46" t="s">
        <v>300</v>
      </c>
      <c r="E226" s="48" t="s">
        <v>1150</v>
      </c>
      <c r="F226" s="44">
        <v>591</v>
      </c>
      <c r="G226" s="49" t="s">
        <v>1151</v>
      </c>
      <c r="H226" s="49" t="s">
        <v>1151</v>
      </c>
      <c r="I226" s="49" t="s">
        <v>1151</v>
      </c>
      <c r="J226" s="1" t="s">
        <v>1151</v>
      </c>
    </row>
    <row r="227" spans="1:10" x14ac:dyDescent="0.25">
      <c r="A227" s="45">
        <v>7429012197</v>
      </c>
      <c r="B227" s="46" t="s">
        <v>518</v>
      </c>
      <c r="C227" s="46" t="s">
        <v>531</v>
      </c>
      <c r="D227" s="46" t="s">
        <v>300</v>
      </c>
      <c r="E227" s="48" t="s">
        <v>1150</v>
      </c>
      <c r="F227" s="44">
        <v>161</v>
      </c>
      <c r="G227" s="49" t="s">
        <v>1151</v>
      </c>
      <c r="H227" s="49" t="s">
        <v>1151</v>
      </c>
      <c r="I227" s="49" t="s">
        <v>1151</v>
      </c>
      <c r="J227" s="1" t="s">
        <v>1151</v>
      </c>
    </row>
    <row r="228" spans="1:10" x14ac:dyDescent="0.25">
      <c r="A228" s="45">
        <v>7429012359</v>
      </c>
      <c r="B228" s="46" t="s">
        <v>518</v>
      </c>
      <c r="C228" s="46" t="s">
        <v>532</v>
      </c>
      <c r="D228" s="46" t="s">
        <v>300</v>
      </c>
      <c r="E228" s="48" t="s">
        <v>1150</v>
      </c>
      <c r="F228" s="44">
        <v>193</v>
      </c>
      <c r="G228" s="49" t="s">
        <v>1151</v>
      </c>
      <c r="H228" s="49" t="s">
        <v>1151</v>
      </c>
      <c r="I228" s="49" t="s">
        <v>1151</v>
      </c>
      <c r="J228" s="1" t="s">
        <v>1151</v>
      </c>
    </row>
    <row r="229" spans="1:10" x14ac:dyDescent="0.25">
      <c r="A229" s="45">
        <v>7429011637</v>
      </c>
      <c r="B229" s="46" t="s">
        <v>518</v>
      </c>
      <c r="C229" s="46" t="s">
        <v>533</v>
      </c>
      <c r="D229" s="46" t="s">
        <v>300</v>
      </c>
      <c r="E229" s="48" t="s">
        <v>1150</v>
      </c>
      <c r="F229" s="44">
        <v>46</v>
      </c>
      <c r="G229" s="49" t="s">
        <v>1151</v>
      </c>
      <c r="H229" s="49" t="s">
        <v>1151</v>
      </c>
      <c r="I229" s="44" t="s">
        <v>1150</v>
      </c>
      <c r="J229" s="1" t="s">
        <v>1151</v>
      </c>
    </row>
    <row r="230" spans="1:10" x14ac:dyDescent="0.25">
      <c r="A230" s="45">
        <v>7429012180</v>
      </c>
      <c r="B230" s="46" t="s">
        <v>518</v>
      </c>
      <c r="C230" s="46" t="s">
        <v>534</v>
      </c>
      <c r="D230" s="46" t="s">
        <v>300</v>
      </c>
      <c r="E230" s="48" t="s">
        <v>1150</v>
      </c>
      <c r="F230" s="44">
        <v>61</v>
      </c>
      <c r="G230" s="49" t="s">
        <v>1151</v>
      </c>
      <c r="H230" s="49" t="s">
        <v>1151</v>
      </c>
      <c r="I230" s="44" t="s">
        <v>1150</v>
      </c>
      <c r="J230" s="1" t="s">
        <v>1151</v>
      </c>
    </row>
    <row r="231" spans="1:10" x14ac:dyDescent="0.25">
      <c r="A231" s="45">
        <v>7429011972</v>
      </c>
      <c r="B231" s="46" t="s">
        <v>518</v>
      </c>
      <c r="C231" s="46" t="s">
        <v>535</v>
      </c>
      <c r="D231" s="46" t="s">
        <v>300</v>
      </c>
      <c r="E231" s="48" t="s">
        <v>1150</v>
      </c>
      <c r="F231" s="44">
        <v>47</v>
      </c>
      <c r="G231" s="49" t="s">
        <v>1151</v>
      </c>
      <c r="H231" s="49" t="s">
        <v>1151</v>
      </c>
      <c r="I231" s="44" t="s">
        <v>1150</v>
      </c>
      <c r="J231" s="1" t="s">
        <v>1151</v>
      </c>
    </row>
    <row r="232" spans="1:10" x14ac:dyDescent="0.25">
      <c r="A232" s="45">
        <v>7430006783</v>
      </c>
      <c r="B232" s="46" t="s">
        <v>536</v>
      </c>
      <c r="C232" s="46" t="s">
        <v>537</v>
      </c>
      <c r="D232" s="46" t="s">
        <v>300</v>
      </c>
      <c r="E232" s="48" t="s">
        <v>1150</v>
      </c>
      <c r="F232" s="44">
        <v>464</v>
      </c>
      <c r="G232" s="49" t="s">
        <v>1151</v>
      </c>
      <c r="H232" s="49" t="s">
        <v>1151</v>
      </c>
      <c r="I232" s="49" t="s">
        <v>1151</v>
      </c>
      <c r="J232" s="1" t="s">
        <v>1151</v>
      </c>
    </row>
    <row r="233" spans="1:10" x14ac:dyDescent="0.25">
      <c r="A233" s="45">
        <v>7430006230</v>
      </c>
      <c r="B233" s="46" t="s">
        <v>536</v>
      </c>
      <c r="C233" s="46" t="s">
        <v>538</v>
      </c>
      <c r="D233" s="46" t="s">
        <v>300</v>
      </c>
      <c r="E233" s="48" t="s">
        <v>1150</v>
      </c>
      <c r="F233" s="44">
        <v>54</v>
      </c>
      <c r="G233" s="49" t="s">
        <v>1151</v>
      </c>
      <c r="H233" s="49" t="s">
        <v>1151</v>
      </c>
      <c r="I233" s="44" t="s">
        <v>1150</v>
      </c>
      <c r="J233" s="1" t="s">
        <v>1151</v>
      </c>
    </row>
    <row r="234" spans="1:10" x14ac:dyDescent="0.25">
      <c r="A234" s="45">
        <v>7430006416</v>
      </c>
      <c r="B234" s="46" t="s">
        <v>536</v>
      </c>
      <c r="C234" s="46" t="s">
        <v>539</v>
      </c>
      <c r="D234" s="46" t="s">
        <v>300</v>
      </c>
      <c r="E234" s="48" t="s">
        <v>1150</v>
      </c>
      <c r="F234" s="44">
        <v>387</v>
      </c>
      <c r="G234" s="49" t="s">
        <v>1151</v>
      </c>
      <c r="H234" s="49" t="s">
        <v>1151</v>
      </c>
      <c r="I234" s="49" t="s">
        <v>1151</v>
      </c>
      <c r="J234" s="1" t="s">
        <v>1151</v>
      </c>
    </row>
    <row r="235" spans="1:10" x14ac:dyDescent="0.25">
      <c r="A235" s="45">
        <v>7430006381</v>
      </c>
      <c r="B235" s="46" t="s">
        <v>536</v>
      </c>
      <c r="C235" s="46" t="s">
        <v>540</v>
      </c>
      <c r="D235" s="46" t="s">
        <v>300</v>
      </c>
      <c r="E235" s="48" t="s">
        <v>1150</v>
      </c>
      <c r="F235" s="44">
        <v>916</v>
      </c>
      <c r="G235" s="49" t="s">
        <v>1151</v>
      </c>
      <c r="H235" s="49" t="s">
        <v>1151</v>
      </c>
      <c r="I235" s="49" t="s">
        <v>1151</v>
      </c>
      <c r="J235" s="1" t="s">
        <v>1151</v>
      </c>
    </row>
    <row r="236" spans="1:10" x14ac:dyDescent="0.25">
      <c r="A236" s="45">
        <v>7430006776</v>
      </c>
      <c r="B236" s="46" t="s">
        <v>536</v>
      </c>
      <c r="C236" s="46" t="s">
        <v>541</v>
      </c>
      <c r="D236" s="46" t="s">
        <v>300</v>
      </c>
      <c r="E236" s="48" t="s">
        <v>1150</v>
      </c>
      <c r="F236" s="44">
        <v>209</v>
      </c>
      <c r="G236" s="49" t="s">
        <v>1151</v>
      </c>
      <c r="H236" s="49" t="s">
        <v>1151</v>
      </c>
      <c r="I236" s="49" t="s">
        <v>1151</v>
      </c>
      <c r="J236" s="1" t="s">
        <v>1151</v>
      </c>
    </row>
    <row r="237" spans="1:10" x14ac:dyDescent="0.25">
      <c r="A237" s="45">
        <v>7430006448</v>
      </c>
      <c r="B237" s="46" t="s">
        <v>536</v>
      </c>
      <c r="C237" s="46" t="s">
        <v>542</v>
      </c>
      <c r="D237" s="46" t="s">
        <v>300</v>
      </c>
      <c r="E237" s="48" t="s">
        <v>1150</v>
      </c>
      <c r="F237" s="44">
        <v>224</v>
      </c>
      <c r="G237" s="49" t="s">
        <v>1151</v>
      </c>
      <c r="H237" s="49" t="s">
        <v>1151</v>
      </c>
      <c r="I237" s="49" t="s">
        <v>1151</v>
      </c>
      <c r="J237" s="1" t="s">
        <v>1151</v>
      </c>
    </row>
    <row r="238" spans="1:10" x14ac:dyDescent="0.25">
      <c r="A238" s="45">
        <v>7430006670</v>
      </c>
      <c r="B238" s="46" t="s">
        <v>536</v>
      </c>
      <c r="C238" s="46" t="s">
        <v>543</v>
      </c>
      <c r="D238" s="46" t="s">
        <v>300</v>
      </c>
      <c r="E238" s="48" t="s">
        <v>1150</v>
      </c>
      <c r="F238" s="44">
        <v>163</v>
      </c>
      <c r="G238" s="49" t="s">
        <v>1151</v>
      </c>
      <c r="H238" s="49" t="s">
        <v>1151</v>
      </c>
      <c r="I238" s="49" t="s">
        <v>1151</v>
      </c>
      <c r="J238" s="1" t="s">
        <v>1151</v>
      </c>
    </row>
    <row r="239" spans="1:10" x14ac:dyDescent="0.25">
      <c r="A239" s="45">
        <v>7430006600</v>
      </c>
      <c r="B239" s="46" t="s">
        <v>536</v>
      </c>
      <c r="C239" s="46" t="s">
        <v>544</v>
      </c>
      <c r="D239" s="46" t="s">
        <v>300</v>
      </c>
      <c r="E239" s="48" t="s">
        <v>1150</v>
      </c>
      <c r="F239" s="44">
        <v>83</v>
      </c>
      <c r="G239" s="49" t="s">
        <v>1151</v>
      </c>
      <c r="H239" s="49" t="s">
        <v>1151</v>
      </c>
      <c r="I239" s="44" t="s">
        <v>1150</v>
      </c>
      <c r="J239" s="1" t="s">
        <v>1151</v>
      </c>
    </row>
    <row r="240" spans="1:10" x14ac:dyDescent="0.25">
      <c r="A240" s="45">
        <v>7430006511</v>
      </c>
      <c r="B240" s="46" t="s">
        <v>536</v>
      </c>
      <c r="C240" s="46" t="s">
        <v>545</v>
      </c>
      <c r="D240" s="46" t="s">
        <v>300</v>
      </c>
      <c r="E240" s="48" t="s">
        <v>1150</v>
      </c>
      <c r="F240" s="44">
        <v>265</v>
      </c>
      <c r="G240" s="49" t="s">
        <v>1151</v>
      </c>
      <c r="H240" s="49" t="s">
        <v>1151</v>
      </c>
      <c r="I240" s="49" t="s">
        <v>1151</v>
      </c>
      <c r="J240" s="1" t="s">
        <v>1151</v>
      </c>
    </row>
    <row r="241" spans="1:10" x14ac:dyDescent="0.25">
      <c r="A241" s="45">
        <v>7430006462</v>
      </c>
      <c r="B241" s="46" t="s">
        <v>536</v>
      </c>
      <c r="C241" s="46" t="s">
        <v>546</v>
      </c>
      <c r="D241" s="46" t="s">
        <v>300</v>
      </c>
      <c r="E241" s="48" t="s">
        <v>1150</v>
      </c>
      <c r="F241" s="44">
        <v>49</v>
      </c>
      <c r="G241" s="49" t="s">
        <v>1151</v>
      </c>
      <c r="H241" s="49" t="s">
        <v>1151</v>
      </c>
      <c r="I241" s="44" t="s">
        <v>1150</v>
      </c>
      <c r="J241" s="1" t="s">
        <v>1151</v>
      </c>
    </row>
    <row r="242" spans="1:10" x14ac:dyDescent="0.25">
      <c r="A242" s="45">
        <v>7430006350</v>
      </c>
      <c r="B242" s="46" t="s">
        <v>536</v>
      </c>
      <c r="C242" s="46" t="s">
        <v>547</v>
      </c>
      <c r="D242" s="46" t="s">
        <v>300</v>
      </c>
      <c r="E242" s="47" t="s">
        <v>1151</v>
      </c>
      <c r="F242" s="44">
        <v>89</v>
      </c>
      <c r="G242" s="49" t="s">
        <v>1151</v>
      </c>
      <c r="H242" s="49" t="s">
        <v>1151</v>
      </c>
      <c r="I242" s="44" t="s">
        <v>1150</v>
      </c>
      <c r="J242" s="1" t="s">
        <v>1151</v>
      </c>
    </row>
    <row r="243" spans="1:10" x14ac:dyDescent="0.25">
      <c r="A243" s="45">
        <v>7430011825</v>
      </c>
      <c r="B243" s="46" t="s">
        <v>536</v>
      </c>
      <c r="C243" s="46" t="s">
        <v>548</v>
      </c>
      <c r="D243" s="46" t="s">
        <v>300</v>
      </c>
      <c r="E243" s="48" t="s">
        <v>1150</v>
      </c>
      <c r="F243" s="44">
        <v>13</v>
      </c>
      <c r="G243" s="49" t="s">
        <v>1151</v>
      </c>
      <c r="H243" s="44" t="s">
        <v>1150</v>
      </c>
      <c r="I243" s="44" t="s">
        <v>1150</v>
      </c>
      <c r="J243" s="1" t="s">
        <v>1150</v>
      </c>
    </row>
    <row r="244" spans="1:10" x14ac:dyDescent="0.25">
      <c r="A244" s="45">
        <v>7430006705</v>
      </c>
      <c r="B244" s="46" t="s">
        <v>536</v>
      </c>
      <c r="C244" s="46" t="s">
        <v>549</v>
      </c>
      <c r="D244" s="46" t="s">
        <v>300</v>
      </c>
      <c r="E244" s="48" t="s">
        <v>1150</v>
      </c>
      <c r="F244" s="44">
        <v>37</v>
      </c>
      <c r="G244" s="49" t="s">
        <v>1151</v>
      </c>
      <c r="H244" s="49" t="s">
        <v>1151</v>
      </c>
      <c r="I244" s="44" t="s">
        <v>1150</v>
      </c>
      <c r="J244" s="1" t="s">
        <v>1150</v>
      </c>
    </row>
    <row r="245" spans="1:10" x14ac:dyDescent="0.25">
      <c r="A245" s="45">
        <v>7430006896</v>
      </c>
      <c r="B245" s="46" t="s">
        <v>536</v>
      </c>
      <c r="C245" s="46" t="s">
        <v>550</v>
      </c>
      <c r="D245" s="46" t="s">
        <v>300</v>
      </c>
      <c r="E245" s="48" t="s">
        <v>1150</v>
      </c>
      <c r="F245" s="44">
        <v>18</v>
      </c>
      <c r="G245" s="49" t="s">
        <v>1151</v>
      </c>
      <c r="H245" s="44" t="s">
        <v>1150</v>
      </c>
      <c r="I245" s="44" t="s">
        <v>1150</v>
      </c>
      <c r="J245" s="1" t="s">
        <v>1150</v>
      </c>
    </row>
    <row r="246" spans="1:10" x14ac:dyDescent="0.25">
      <c r="A246" s="45">
        <v>7430006568</v>
      </c>
      <c r="B246" s="46" t="s">
        <v>536</v>
      </c>
      <c r="C246" s="46" t="s">
        <v>551</v>
      </c>
      <c r="D246" s="46" t="s">
        <v>300</v>
      </c>
      <c r="E246" s="48" t="s">
        <v>1150</v>
      </c>
      <c r="F246" s="44">
        <v>40</v>
      </c>
      <c r="G246" s="49" t="s">
        <v>1151</v>
      </c>
      <c r="H246" s="49" t="s">
        <v>1151</v>
      </c>
      <c r="I246" s="44" t="s">
        <v>1150</v>
      </c>
      <c r="J246" s="1" t="s">
        <v>1151</v>
      </c>
    </row>
    <row r="247" spans="1:10" x14ac:dyDescent="0.25">
      <c r="A247" s="45">
        <v>7430006960</v>
      </c>
      <c r="B247" s="46" t="s">
        <v>536</v>
      </c>
      <c r="C247" s="46" t="s">
        <v>552</v>
      </c>
      <c r="D247" s="46" t="s">
        <v>300</v>
      </c>
      <c r="E247" s="48" t="s">
        <v>1150</v>
      </c>
      <c r="F247" s="44">
        <v>11</v>
      </c>
      <c r="G247" s="49" t="s">
        <v>1151</v>
      </c>
      <c r="H247" s="44" t="s">
        <v>1150</v>
      </c>
      <c r="I247" s="44" t="s">
        <v>1150</v>
      </c>
      <c r="J247" s="1" t="s">
        <v>1150</v>
      </c>
    </row>
    <row r="248" spans="1:10" x14ac:dyDescent="0.25">
      <c r="A248" s="45">
        <v>7430006455</v>
      </c>
      <c r="B248" s="46" t="s">
        <v>536</v>
      </c>
      <c r="C248" s="46" t="s">
        <v>553</v>
      </c>
      <c r="D248" s="46" t="s">
        <v>300</v>
      </c>
      <c r="E248" s="48" t="s">
        <v>1150</v>
      </c>
      <c r="F248" s="44">
        <v>41</v>
      </c>
      <c r="G248" s="49" t="s">
        <v>1151</v>
      </c>
      <c r="H248" s="49" t="s">
        <v>1151</v>
      </c>
      <c r="I248" s="44" t="s">
        <v>1150</v>
      </c>
      <c r="J248" s="1" t="s">
        <v>1151</v>
      </c>
    </row>
    <row r="249" spans="1:10" x14ac:dyDescent="0.25">
      <c r="A249" s="45">
        <v>7403005029</v>
      </c>
      <c r="B249" s="46" t="s">
        <v>554</v>
      </c>
      <c r="C249" s="46" t="s">
        <v>555</v>
      </c>
      <c r="D249" s="46" t="s">
        <v>300</v>
      </c>
      <c r="E249" s="48" t="s">
        <v>1150</v>
      </c>
      <c r="F249" s="44">
        <v>766</v>
      </c>
      <c r="G249" s="49" t="s">
        <v>1151</v>
      </c>
      <c r="H249" s="49" t="s">
        <v>1151</v>
      </c>
      <c r="I249" s="49" t="s">
        <v>1151</v>
      </c>
      <c r="J249" s="1" t="s">
        <v>1151</v>
      </c>
    </row>
    <row r="250" spans="1:10" x14ac:dyDescent="0.25">
      <c r="A250" s="45">
        <v>7403004770</v>
      </c>
      <c r="B250" s="46" t="s">
        <v>554</v>
      </c>
      <c r="C250" s="46" t="s">
        <v>556</v>
      </c>
      <c r="D250" s="46" t="s">
        <v>300</v>
      </c>
      <c r="E250" s="48" t="s">
        <v>1150</v>
      </c>
      <c r="F250" s="44">
        <v>167</v>
      </c>
      <c r="G250" s="49" t="s">
        <v>1151</v>
      </c>
      <c r="H250" s="49" t="s">
        <v>1151</v>
      </c>
      <c r="I250" s="44" t="s">
        <v>1150</v>
      </c>
      <c r="J250" s="1" t="s">
        <v>1151</v>
      </c>
    </row>
    <row r="251" spans="1:10" x14ac:dyDescent="0.25">
      <c r="A251" s="45">
        <v>7403004610</v>
      </c>
      <c r="B251" s="46" t="s">
        <v>554</v>
      </c>
      <c r="C251" s="46" t="s">
        <v>557</v>
      </c>
      <c r="D251" s="46" t="s">
        <v>300</v>
      </c>
      <c r="E251" s="48" t="s">
        <v>1150</v>
      </c>
      <c r="F251" s="44">
        <v>567</v>
      </c>
      <c r="G251" s="49" t="s">
        <v>1151</v>
      </c>
      <c r="H251" s="49" t="s">
        <v>1151</v>
      </c>
      <c r="I251" s="49" t="s">
        <v>1151</v>
      </c>
      <c r="J251" s="1" t="s">
        <v>1151</v>
      </c>
    </row>
    <row r="252" spans="1:10" x14ac:dyDescent="0.25">
      <c r="A252" s="45">
        <v>7403005082</v>
      </c>
      <c r="B252" s="46" t="s">
        <v>554</v>
      </c>
      <c r="C252" s="46" t="s">
        <v>558</v>
      </c>
      <c r="D252" s="46" t="s">
        <v>300</v>
      </c>
      <c r="E252" s="48" t="s">
        <v>1150</v>
      </c>
      <c r="F252" s="44">
        <v>752</v>
      </c>
      <c r="G252" s="49" t="s">
        <v>1151</v>
      </c>
      <c r="H252" s="49" t="s">
        <v>1151</v>
      </c>
      <c r="I252" s="49" t="s">
        <v>1151</v>
      </c>
      <c r="J252" s="1" t="s">
        <v>1151</v>
      </c>
    </row>
    <row r="253" spans="1:10" x14ac:dyDescent="0.25">
      <c r="A253" s="45">
        <v>7403004787</v>
      </c>
      <c r="B253" s="46" t="s">
        <v>554</v>
      </c>
      <c r="C253" s="46" t="s">
        <v>559</v>
      </c>
      <c r="D253" s="46" t="s">
        <v>300</v>
      </c>
      <c r="E253" s="48" t="s">
        <v>1150</v>
      </c>
      <c r="F253" s="44">
        <v>894</v>
      </c>
      <c r="G253" s="49" t="s">
        <v>1151</v>
      </c>
      <c r="H253" s="49" t="s">
        <v>1151</v>
      </c>
      <c r="I253" s="49" t="s">
        <v>1151</v>
      </c>
      <c r="J253" s="1" t="s">
        <v>1151</v>
      </c>
    </row>
    <row r="254" spans="1:10" x14ac:dyDescent="0.25">
      <c r="A254" s="45">
        <v>7403004762</v>
      </c>
      <c r="B254" s="46" t="s">
        <v>554</v>
      </c>
      <c r="C254" s="46" t="s">
        <v>560</v>
      </c>
      <c r="D254" s="46" t="s">
        <v>300</v>
      </c>
      <c r="E254" s="48" t="s">
        <v>1150</v>
      </c>
      <c r="F254" s="44">
        <v>681</v>
      </c>
      <c r="G254" s="49" t="s">
        <v>1151</v>
      </c>
      <c r="H254" s="49" t="s">
        <v>1151</v>
      </c>
      <c r="I254" s="49" t="s">
        <v>1151</v>
      </c>
      <c r="J254" s="1" t="s">
        <v>1150</v>
      </c>
    </row>
    <row r="255" spans="1:10" x14ac:dyDescent="0.25">
      <c r="A255" s="45">
        <v>7403004811</v>
      </c>
      <c r="B255" s="46" t="s">
        <v>554</v>
      </c>
      <c r="C255" s="46" t="s">
        <v>561</v>
      </c>
      <c r="D255" s="46" t="s">
        <v>300</v>
      </c>
      <c r="E255" s="48" t="s">
        <v>1150</v>
      </c>
      <c r="F255" s="44">
        <v>275</v>
      </c>
      <c r="G255" s="49" t="s">
        <v>1151</v>
      </c>
      <c r="H255" s="49" t="s">
        <v>1151</v>
      </c>
      <c r="I255" s="44" t="s">
        <v>1150</v>
      </c>
      <c r="J255" s="1" t="s">
        <v>1151</v>
      </c>
    </row>
    <row r="256" spans="1:10" x14ac:dyDescent="0.25">
      <c r="A256" s="45">
        <v>7403004829</v>
      </c>
      <c r="B256" s="46" t="s">
        <v>554</v>
      </c>
      <c r="C256" s="46" t="s">
        <v>562</v>
      </c>
      <c r="D256" s="46" t="s">
        <v>300</v>
      </c>
      <c r="E256" s="48" t="s">
        <v>1150</v>
      </c>
      <c r="F256" s="44">
        <v>654</v>
      </c>
      <c r="G256" s="49" t="s">
        <v>1151</v>
      </c>
      <c r="H256" s="49" t="s">
        <v>1151</v>
      </c>
      <c r="I256" s="49" t="s">
        <v>1151</v>
      </c>
      <c r="J256" s="1" t="s">
        <v>1151</v>
      </c>
    </row>
    <row r="257" spans="1:10" x14ac:dyDescent="0.25">
      <c r="A257" s="45">
        <v>7403004836</v>
      </c>
      <c r="B257" s="46" t="s">
        <v>554</v>
      </c>
      <c r="C257" s="46" t="s">
        <v>563</v>
      </c>
      <c r="D257" s="46" t="s">
        <v>300</v>
      </c>
      <c r="E257" s="48" t="s">
        <v>1150</v>
      </c>
      <c r="F257" s="44">
        <v>1032</v>
      </c>
      <c r="G257" s="49" t="s">
        <v>1151</v>
      </c>
      <c r="H257" s="49" t="s">
        <v>1151</v>
      </c>
      <c r="I257" s="49" t="s">
        <v>1151</v>
      </c>
      <c r="J257" s="1" t="s">
        <v>1151</v>
      </c>
    </row>
    <row r="258" spans="1:10" x14ac:dyDescent="0.25">
      <c r="A258" s="45">
        <v>7458002764</v>
      </c>
      <c r="B258" s="46" t="s">
        <v>564</v>
      </c>
      <c r="C258" s="46" t="s">
        <v>565</v>
      </c>
      <c r="D258" s="46" t="s">
        <v>300</v>
      </c>
      <c r="E258" s="48" t="s">
        <v>1150</v>
      </c>
      <c r="F258" s="44">
        <v>973</v>
      </c>
      <c r="G258" s="49" t="s">
        <v>1151</v>
      </c>
      <c r="H258" s="49" t="s">
        <v>1151</v>
      </c>
      <c r="I258" s="49" t="s">
        <v>1151</v>
      </c>
      <c r="J258" s="1" t="s">
        <v>1151</v>
      </c>
    </row>
    <row r="259" spans="1:10" x14ac:dyDescent="0.25">
      <c r="A259" s="45">
        <v>7407007490</v>
      </c>
      <c r="B259" s="46" t="s">
        <v>564</v>
      </c>
      <c r="C259" s="46" t="s">
        <v>566</v>
      </c>
      <c r="D259" s="46" t="s">
        <v>300</v>
      </c>
      <c r="E259" s="48" t="s">
        <v>1150</v>
      </c>
      <c r="F259" s="44">
        <v>1349</v>
      </c>
      <c r="G259" s="49" t="s">
        <v>1151</v>
      </c>
      <c r="H259" s="49" t="s">
        <v>1151</v>
      </c>
      <c r="I259" s="49" t="s">
        <v>1151</v>
      </c>
      <c r="J259" s="1" t="s">
        <v>1151</v>
      </c>
    </row>
    <row r="260" spans="1:10" x14ac:dyDescent="0.25">
      <c r="A260" s="45">
        <v>7407005580</v>
      </c>
      <c r="B260" s="46" t="s">
        <v>564</v>
      </c>
      <c r="C260" s="46" t="s">
        <v>567</v>
      </c>
      <c r="D260" s="46" t="s">
        <v>300</v>
      </c>
      <c r="E260" s="48" t="s">
        <v>1150</v>
      </c>
      <c r="F260" s="44">
        <v>201</v>
      </c>
      <c r="G260" s="49" t="s">
        <v>1151</v>
      </c>
      <c r="H260" s="49" t="s">
        <v>1151</v>
      </c>
      <c r="I260" s="44" t="s">
        <v>1150</v>
      </c>
      <c r="J260" s="1" t="s">
        <v>1151</v>
      </c>
    </row>
    <row r="261" spans="1:10" x14ac:dyDescent="0.25">
      <c r="A261" s="45">
        <v>7407005598</v>
      </c>
      <c r="B261" s="46" t="s">
        <v>564</v>
      </c>
      <c r="C261" s="46" t="s">
        <v>568</v>
      </c>
      <c r="D261" s="46" t="s">
        <v>300</v>
      </c>
      <c r="E261" s="48" t="s">
        <v>1150</v>
      </c>
      <c r="F261" s="44">
        <v>154</v>
      </c>
      <c r="G261" s="49" t="s">
        <v>1151</v>
      </c>
      <c r="H261" s="49" t="s">
        <v>1151</v>
      </c>
      <c r="I261" s="49" t="s">
        <v>1151</v>
      </c>
      <c r="J261" s="1" t="s">
        <v>1151</v>
      </c>
    </row>
    <row r="262" spans="1:10" x14ac:dyDescent="0.25">
      <c r="A262" s="45">
        <v>7407005809</v>
      </c>
      <c r="B262" s="46" t="s">
        <v>564</v>
      </c>
      <c r="C262" s="46" t="s">
        <v>569</v>
      </c>
      <c r="D262" s="46" t="s">
        <v>300</v>
      </c>
      <c r="E262" s="48" t="s">
        <v>1150</v>
      </c>
      <c r="F262" s="44">
        <v>74</v>
      </c>
      <c r="G262" s="49" t="s">
        <v>1151</v>
      </c>
      <c r="H262" s="49" t="s">
        <v>1151</v>
      </c>
      <c r="I262" s="44" t="s">
        <v>1150</v>
      </c>
      <c r="J262" s="1" t="s">
        <v>1151</v>
      </c>
    </row>
    <row r="263" spans="1:10" x14ac:dyDescent="0.25">
      <c r="A263" s="45">
        <v>7407005510</v>
      </c>
      <c r="B263" s="46" t="s">
        <v>564</v>
      </c>
      <c r="C263" s="46" t="s">
        <v>570</v>
      </c>
      <c r="D263" s="46" t="s">
        <v>300</v>
      </c>
      <c r="E263" s="48" t="s">
        <v>1150</v>
      </c>
      <c r="F263" s="44">
        <v>114</v>
      </c>
      <c r="G263" s="49" t="s">
        <v>1151</v>
      </c>
      <c r="H263" s="49" t="s">
        <v>1151</v>
      </c>
      <c r="I263" s="49" t="s">
        <v>1151</v>
      </c>
      <c r="J263" s="1" t="s">
        <v>1151</v>
      </c>
    </row>
    <row r="264" spans="1:10" x14ac:dyDescent="0.25">
      <c r="A264" s="45">
        <v>7407005679</v>
      </c>
      <c r="B264" s="46" t="s">
        <v>564</v>
      </c>
      <c r="C264" s="46" t="s">
        <v>571</v>
      </c>
      <c r="D264" s="46" t="s">
        <v>300</v>
      </c>
      <c r="E264" s="48" t="s">
        <v>1150</v>
      </c>
      <c r="F264" s="44">
        <v>384</v>
      </c>
      <c r="G264" s="49" t="s">
        <v>1151</v>
      </c>
      <c r="H264" s="49" t="s">
        <v>1151</v>
      </c>
      <c r="I264" s="44" t="s">
        <v>1150</v>
      </c>
      <c r="J264" s="1" t="s">
        <v>1151</v>
      </c>
    </row>
    <row r="265" spans="1:10" x14ac:dyDescent="0.25">
      <c r="A265" s="45">
        <v>7407005301</v>
      </c>
      <c r="B265" s="46" t="s">
        <v>564</v>
      </c>
      <c r="C265" s="46" t="s">
        <v>572</v>
      </c>
      <c r="D265" s="46" t="s">
        <v>300</v>
      </c>
      <c r="E265" s="48" t="s">
        <v>1150</v>
      </c>
      <c r="F265" s="44">
        <v>231</v>
      </c>
      <c r="G265" s="49" t="s">
        <v>1151</v>
      </c>
      <c r="H265" s="49" t="s">
        <v>1151</v>
      </c>
      <c r="I265" s="49" t="s">
        <v>1151</v>
      </c>
      <c r="J265" s="1" t="s">
        <v>1151</v>
      </c>
    </row>
    <row r="266" spans="1:10" x14ac:dyDescent="0.25">
      <c r="A266" s="45">
        <v>7407005870</v>
      </c>
      <c r="B266" s="46" t="s">
        <v>564</v>
      </c>
      <c r="C266" s="46" t="s">
        <v>573</v>
      </c>
      <c r="D266" s="46" t="s">
        <v>300</v>
      </c>
      <c r="E266" s="48" t="s">
        <v>1150</v>
      </c>
      <c r="F266" s="44">
        <v>162</v>
      </c>
      <c r="G266" s="49" t="s">
        <v>1151</v>
      </c>
      <c r="H266" s="49" t="s">
        <v>1151</v>
      </c>
      <c r="I266" s="49" t="s">
        <v>1151</v>
      </c>
      <c r="J266" s="1" t="s">
        <v>1151</v>
      </c>
    </row>
    <row r="267" spans="1:10" x14ac:dyDescent="0.25">
      <c r="A267" s="45">
        <v>7407005703</v>
      </c>
      <c r="B267" s="46" t="s">
        <v>564</v>
      </c>
      <c r="C267" s="46" t="s">
        <v>574</v>
      </c>
      <c r="D267" s="46" t="s">
        <v>300</v>
      </c>
      <c r="E267" s="48" t="s">
        <v>1150</v>
      </c>
      <c r="F267" s="44">
        <v>235</v>
      </c>
      <c r="G267" s="49" t="s">
        <v>1151</v>
      </c>
      <c r="H267" s="49" t="s">
        <v>1151</v>
      </c>
      <c r="I267" s="49" t="s">
        <v>1151</v>
      </c>
      <c r="J267" s="1" t="s">
        <v>1151</v>
      </c>
    </row>
    <row r="268" spans="1:10" x14ac:dyDescent="0.25">
      <c r="A268" s="45">
        <v>7407005774</v>
      </c>
      <c r="B268" s="46" t="s">
        <v>564</v>
      </c>
      <c r="C268" s="46" t="s">
        <v>575</v>
      </c>
      <c r="D268" s="46" t="s">
        <v>300</v>
      </c>
      <c r="E268" s="48" t="s">
        <v>1150</v>
      </c>
      <c r="F268" s="44">
        <v>99</v>
      </c>
      <c r="G268" s="49" t="s">
        <v>1151</v>
      </c>
      <c r="H268" s="49" t="s">
        <v>1151</v>
      </c>
      <c r="I268" s="44" t="s">
        <v>1150</v>
      </c>
      <c r="J268" s="1" t="s">
        <v>1151</v>
      </c>
    </row>
    <row r="269" spans="1:10" x14ac:dyDescent="0.25">
      <c r="A269" s="45">
        <v>7407005823</v>
      </c>
      <c r="B269" s="46" t="s">
        <v>564</v>
      </c>
      <c r="C269" s="46" t="s">
        <v>576</v>
      </c>
      <c r="D269" s="46" t="s">
        <v>300</v>
      </c>
      <c r="E269" s="48" t="s">
        <v>1150</v>
      </c>
      <c r="F269" s="44">
        <v>93</v>
      </c>
      <c r="G269" s="49" t="s">
        <v>1151</v>
      </c>
      <c r="H269" s="49" t="s">
        <v>1151</v>
      </c>
      <c r="I269" s="49" t="s">
        <v>1151</v>
      </c>
      <c r="J269" s="1" t="s">
        <v>1151</v>
      </c>
    </row>
    <row r="270" spans="1:10" x14ac:dyDescent="0.25">
      <c r="A270" s="45">
        <v>7407007429</v>
      </c>
      <c r="B270" s="46" t="s">
        <v>564</v>
      </c>
      <c r="C270" s="46" t="s">
        <v>577</v>
      </c>
      <c r="D270" s="46" t="s">
        <v>300</v>
      </c>
      <c r="E270" s="48" t="s">
        <v>1150</v>
      </c>
      <c r="F270" s="44">
        <v>873</v>
      </c>
      <c r="G270" s="49" t="s">
        <v>1151</v>
      </c>
      <c r="H270" s="49" t="s">
        <v>1151</v>
      </c>
      <c r="I270" s="49" t="s">
        <v>1151</v>
      </c>
      <c r="J270" s="1" t="s">
        <v>1151</v>
      </c>
    </row>
    <row r="271" spans="1:10" x14ac:dyDescent="0.25">
      <c r="A271" s="45">
        <v>7407005799</v>
      </c>
      <c r="B271" s="46" t="s">
        <v>564</v>
      </c>
      <c r="C271" s="46" t="s">
        <v>578</v>
      </c>
      <c r="D271" s="46" t="s">
        <v>300</v>
      </c>
      <c r="E271" s="48" t="s">
        <v>1150</v>
      </c>
      <c r="F271" s="44">
        <v>80</v>
      </c>
      <c r="G271" s="49" t="s">
        <v>1151</v>
      </c>
      <c r="H271" s="49" t="s">
        <v>1151</v>
      </c>
      <c r="I271" s="44" t="s">
        <v>1150</v>
      </c>
      <c r="J271" s="1" t="s">
        <v>1151</v>
      </c>
    </row>
    <row r="272" spans="1:10" x14ac:dyDescent="0.25">
      <c r="A272" s="45">
        <v>7410004795</v>
      </c>
      <c r="B272" s="46" t="s">
        <v>579</v>
      </c>
      <c r="C272" s="46" t="s">
        <v>580</v>
      </c>
      <c r="D272" s="46" t="s">
        <v>300</v>
      </c>
      <c r="E272" s="48" t="s">
        <v>1150</v>
      </c>
      <c r="F272" s="44">
        <v>1025</v>
      </c>
      <c r="G272" s="49" t="s">
        <v>1151</v>
      </c>
      <c r="H272" s="49" t="s">
        <v>1151</v>
      </c>
      <c r="I272" s="49" t="s">
        <v>1151</v>
      </c>
      <c r="J272" s="1" t="s">
        <v>1151</v>
      </c>
    </row>
    <row r="273" spans="1:10" x14ac:dyDescent="0.25">
      <c r="A273" s="45">
        <v>7410004883</v>
      </c>
      <c r="B273" s="46" t="s">
        <v>579</v>
      </c>
      <c r="C273" s="46" t="s">
        <v>581</v>
      </c>
      <c r="D273" s="46" t="s">
        <v>300</v>
      </c>
      <c r="E273" s="48" t="s">
        <v>1150</v>
      </c>
      <c r="F273" s="44">
        <v>79</v>
      </c>
      <c r="G273" s="49" t="s">
        <v>1151</v>
      </c>
      <c r="H273" s="49" t="s">
        <v>1151</v>
      </c>
      <c r="I273" s="44" t="s">
        <v>1150</v>
      </c>
      <c r="J273" s="1" t="s">
        <v>1151</v>
      </c>
    </row>
    <row r="274" spans="1:10" x14ac:dyDescent="0.25">
      <c r="A274" s="45">
        <v>7410004805</v>
      </c>
      <c r="B274" s="46" t="s">
        <v>579</v>
      </c>
      <c r="C274" s="46" t="s">
        <v>582</v>
      </c>
      <c r="D274" s="46" t="s">
        <v>300</v>
      </c>
      <c r="E274" s="48" t="s">
        <v>1150</v>
      </c>
      <c r="F274" s="44">
        <v>720</v>
      </c>
      <c r="G274" s="49" t="s">
        <v>1151</v>
      </c>
      <c r="H274" s="49" t="s">
        <v>1151</v>
      </c>
      <c r="I274" s="49" t="s">
        <v>1151</v>
      </c>
      <c r="J274" s="1" t="s">
        <v>1151</v>
      </c>
    </row>
    <row r="275" spans="1:10" x14ac:dyDescent="0.25">
      <c r="A275" s="45">
        <v>7410004876</v>
      </c>
      <c r="B275" s="46" t="s">
        <v>579</v>
      </c>
      <c r="C275" s="46" t="s">
        <v>583</v>
      </c>
      <c r="D275" s="46" t="s">
        <v>300</v>
      </c>
      <c r="E275" s="48" t="s">
        <v>1150</v>
      </c>
      <c r="F275" s="44">
        <v>465</v>
      </c>
      <c r="G275" s="49" t="s">
        <v>1151</v>
      </c>
      <c r="H275" s="49" t="s">
        <v>1151</v>
      </c>
      <c r="I275" s="49" t="s">
        <v>1151</v>
      </c>
      <c r="J275" s="1" t="s">
        <v>1151</v>
      </c>
    </row>
    <row r="276" spans="1:10" x14ac:dyDescent="0.25">
      <c r="A276" s="45">
        <v>7410004756</v>
      </c>
      <c r="B276" s="46" t="s">
        <v>579</v>
      </c>
      <c r="C276" s="46" t="s">
        <v>584</v>
      </c>
      <c r="D276" s="46" t="s">
        <v>300</v>
      </c>
      <c r="E276" s="48" t="s">
        <v>1150</v>
      </c>
      <c r="F276" s="44">
        <v>193</v>
      </c>
      <c r="G276" s="49" t="s">
        <v>1151</v>
      </c>
      <c r="H276" s="49" t="s">
        <v>1151</v>
      </c>
      <c r="I276" s="44" t="s">
        <v>1150</v>
      </c>
      <c r="J276" s="1" t="s">
        <v>1151</v>
      </c>
    </row>
    <row r="277" spans="1:10" x14ac:dyDescent="0.25">
      <c r="A277" s="45">
        <v>7410004749</v>
      </c>
      <c r="B277" s="46" t="s">
        <v>579</v>
      </c>
      <c r="C277" s="46" t="s">
        <v>585</v>
      </c>
      <c r="D277" s="46" t="s">
        <v>300</v>
      </c>
      <c r="E277" s="48" t="s">
        <v>1150</v>
      </c>
      <c r="F277" s="44">
        <v>139</v>
      </c>
      <c r="G277" s="49" t="s">
        <v>1151</v>
      </c>
      <c r="H277" s="49" t="s">
        <v>1151</v>
      </c>
      <c r="I277" s="44" t="s">
        <v>1150</v>
      </c>
      <c r="J277" s="1" t="s">
        <v>1151</v>
      </c>
    </row>
    <row r="278" spans="1:10" x14ac:dyDescent="0.25">
      <c r="A278" s="45">
        <v>7410004731</v>
      </c>
      <c r="B278" s="46" t="s">
        <v>579</v>
      </c>
      <c r="C278" s="46" t="s">
        <v>586</v>
      </c>
      <c r="D278" s="46" t="s">
        <v>300</v>
      </c>
      <c r="E278" s="48" t="s">
        <v>1150</v>
      </c>
      <c r="F278" s="44">
        <v>48</v>
      </c>
      <c r="G278" s="49" t="s">
        <v>1151</v>
      </c>
      <c r="H278" s="49" t="s">
        <v>1151</v>
      </c>
      <c r="I278" s="49" t="s">
        <v>1151</v>
      </c>
      <c r="J278" s="1" t="s">
        <v>1151</v>
      </c>
    </row>
    <row r="279" spans="1:10" x14ac:dyDescent="0.25">
      <c r="A279" s="45">
        <v>7410002533</v>
      </c>
      <c r="B279" s="46" t="s">
        <v>579</v>
      </c>
      <c r="C279" s="46" t="s">
        <v>587</v>
      </c>
      <c r="D279" s="46" t="s">
        <v>300</v>
      </c>
      <c r="E279" s="47" t="s">
        <v>1151</v>
      </c>
      <c r="F279" s="44">
        <v>204</v>
      </c>
      <c r="G279" s="49" t="s">
        <v>1151</v>
      </c>
      <c r="H279" s="49" t="s">
        <v>1151</v>
      </c>
      <c r="I279" s="49" t="s">
        <v>1151</v>
      </c>
      <c r="J279" s="1" t="s">
        <v>1151</v>
      </c>
    </row>
    <row r="280" spans="1:10" x14ac:dyDescent="0.25">
      <c r="A280" s="45">
        <v>7410004900</v>
      </c>
      <c r="B280" s="46" t="s">
        <v>579</v>
      </c>
      <c r="C280" s="46" t="s">
        <v>588</v>
      </c>
      <c r="D280" s="46" t="s">
        <v>300</v>
      </c>
      <c r="E280" s="48" t="s">
        <v>1150</v>
      </c>
      <c r="F280" s="44">
        <v>765</v>
      </c>
      <c r="G280" s="49" t="s">
        <v>1151</v>
      </c>
      <c r="H280" s="49" t="s">
        <v>1151</v>
      </c>
      <c r="I280" s="49" t="s">
        <v>1151</v>
      </c>
      <c r="J280" s="1" t="s">
        <v>1151</v>
      </c>
    </row>
    <row r="281" spans="1:10" x14ac:dyDescent="0.25">
      <c r="A281" s="45">
        <v>7410004890</v>
      </c>
      <c r="B281" s="46" t="s">
        <v>579</v>
      </c>
      <c r="C281" s="46" t="s">
        <v>589</v>
      </c>
      <c r="D281" s="46" t="s">
        <v>300</v>
      </c>
      <c r="E281" s="48" t="s">
        <v>1150</v>
      </c>
      <c r="F281" s="44">
        <v>168</v>
      </c>
      <c r="G281" s="49" t="s">
        <v>1151</v>
      </c>
      <c r="H281" s="49" t="s">
        <v>1151</v>
      </c>
      <c r="I281" s="44" t="s">
        <v>1150</v>
      </c>
      <c r="J281" s="1" t="s">
        <v>1151</v>
      </c>
    </row>
    <row r="282" spans="1:10" x14ac:dyDescent="0.25">
      <c r="A282" s="45">
        <v>7409001486</v>
      </c>
      <c r="B282" s="46" t="s">
        <v>590</v>
      </c>
      <c r="C282" s="46" t="s">
        <v>591</v>
      </c>
      <c r="D282" s="46" t="s">
        <v>300</v>
      </c>
      <c r="E282" s="48" t="s">
        <v>1150</v>
      </c>
      <c r="F282" s="44">
        <v>140</v>
      </c>
      <c r="G282" s="49" t="s">
        <v>1151</v>
      </c>
      <c r="H282" s="49" t="s">
        <v>1151</v>
      </c>
      <c r="I282" s="49" t="s">
        <v>1151</v>
      </c>
      <c r="J282" s="1" t="s">
        <v>1151</v>
      </c>
    </row>
    <row r="283" spans="1:10" x14ac:dyDescent="0.25">
      <c r="A283" s="45">
        <v>7409004857</v>
      </c>
      <c r="B283" s="46" t="s">
        <v>590</v>
      </c>
      <c r="C283" s="46" t="s">
        <v>592</v>
      </c>
      <c r="D283" s="46" t="s">
        <v>300</v>
      </c>
      <c r="E283" s="48" t="s">
        <v>1150</v>
      </c>
      <c r="F283" s="44">
        <v>216</v>
      </c>
      <c r="G283" s="49" t="s">
        <v>1151</v>
      </c>
      <c r="H283" s="49" t="s">
        <v>1151</v>
      </c>
      <c r="I283" s="49" t="s">
        <v>1151</v>
      </c>
      <c r="J283" s="1" t="s">
        <v>1151</v>
      </c>
    </row>
    <row r="284" spans="1:10" x14ac:dyDescent="0.25">
      <c r="A284" s="45">
        <v>7409006244</v>
      </c>
      <c r="B284" s="46" t="s">
        <v>590</v>
      </c>
      <c r="C284" s="46" t="s">
        <v>593</v>
      </c>
      <c r="D284" s="46" t="s">
        <v>300</v>
      </c>
      <c r="E284" s="48" t="s">
        <v>1150</v>
      </c>
      <c r="F284" s="44">
        <v>47</v>
      </c>
      <c r="G284" s="49" t="s">
        <v>1151</v>
      </c>
      <c r="H284" s="49" t="s">
        <v>1151</v>
      </c>
      <c r="I284" s="44" t="s">
        <v>1150</v>
      </c>
      <c r="J284" s="1" t="s">
        <v>1151</v>
      </c>
    </row>
    <row r="285" spans="1:10" x14ac:dyDescent="0.25">
      <c r="A285" s="45">
        <v>7409006237</v>
      </c>
      <c r="B285" s="46" t="s">
        <v>590</v>
      </c>
      <c r="C285" s="46" t="s">
        <v>594</v>
      </c>
      <c r="D285" s="46" t="s">
        <v>300</v>
      </c>
      <c r="E285" s="48" t="s">
        <v>1150</v>
      </c>
      <c r="F285" s="44">
        <v>74</v>
      </c>
      <c r="G285" s="49" t="s">
        <v>1151</v>
      </c>
      <c r="H285" s="49" t="s">
        <v>1151</v>
      </c>
      <c r="I285" s="49" t="s">
        <v>1151</v>
      </c>
      <c r="J285" s="1" t="s">
        <v>1151</v>
      </c>
    </row>
    <row r="286" spans="1:10" x14ac:dyDescent="0.25">
      <c r="A286" s="45">
        <v>7409006195</v>
      </c>
      <c r="B286" s="46" t="s">
        <v>590</v>
      </c>
      <c r="C286" s="46" t="s">
        <v>595</v>
      </c>
      <c r="D286" s="46" t="s">
        <v>300</v>
      </c>
      <c r="E286" s="48" t="s">
        <v>1150</v>
      </c>
      <c r="F286" s="44">
        <v>50</v>
      </c>
      <c r="G286" s="49" t="s">
        <v>1151</v>
      </c>
      <c r="H286" s="49" t="s">
        <v>1151</v>
      </c>
      <c r="I286" s="44" t="s">
        <v>1150</v>
      </c>
      <c r="J286" s="1" t="s">
        <v>1151</v>
      </c>
    </row>
    <row r="287" spans="1:10" x14ac:dyDescent="0.25">
      <c r="A287" s="45">
        <v>7409005025</v>
      </c>
      <c r="B287" s="46" t="s">
        <v>590</v>
      </c>
      <c r="C287" s="46" t="s">
        <v>596</v>
      </c>
      <c r="D287" s="46" t="s">
        <v>300</v>
      </c>
      <c r="E287" s="48" t="s">
        <v>1150</v>
      </c>
      <c r="F287" s="44">
        <v>159</v>
      </c>
      <c r="G287" s="49" t="s">
        <v>1151</v>
      </c>
      <c r="H287" s="49" t="s">
        <v>1151</v>
      </c>
      <c r="I287" s="44" t="s">
        <v>1150</v>
      </c>
      <c r="J287" s="1" t="s">
        <v>1151</v>
      </c>
    </row>
    <row r="288" spans="1:10" x14ac:dyDescent="0.25">
      <c r="A288" s="45">
        <v>7409005018</v>
      </c>
      <c r="B288" s="46" t="s">
        <v>590</v>
      </c>
      <c r="C288" s="46" t="s">
        <v>597</v>
      </c>
      <c r="D288" s="46" t="s">
        <v>300</v>
      </c>
      <c r="E288" s="48" t="s">
        <v>1150</v>
      </c>
      <c r="F288" s="44">
        <v>821</v>
      </c>
      <c r="G288" s="49" t="s">
        <v>1151</v>
      </c>
      <c r="H288" s="49" t="s">
        <v>1151</v>
      </c>
      <c r="I288" s="49" t="s">
        <v>1151</v>
      </c>
      <c r="J288" s="1" t="s">
        <v>1151</v>
      </c>
    </row>
    <row r="289" spans="1:10" x14ac:dyDescent="0.25">
      <c r="A289" s="45">
        <v>7409005850</v>
      </c>
      <c r="B289" s="46" t="s">
        <v>590</v>
      </c>
      <c r="C289" s="46" t="s">
        <v>598</v>
      </c>
      <c r="D289" s="46" t="s">
        <v>300</v>
      </c>
      <c r="E289" s="48" t="s">
        <v>1150</v>
      </c>
      <c r="F289" s="44">
        <v>111</v>
      </c>
      <c r="G289" s="49" t="s">
        <v>1151</v>
      </c>
      <c r="H289" s="49" t="s">
        <v>1151</v>
      </c>
      <c r="I289" s="49" t="s">
        <v>1151</v>
      </c>
      <c r="J289" s="1" t="s">
        <v>1151</v>
      </c>
    </row>
    <row r="290" spans="1:10" x14ac:dyDescent="0.25">
      <c r="A290" s="45">
        <v>7409005868</v>
      </c>
      <c r="B290" s="46" t="s">
        <v>590</v>
      </c>
      <c r="C290" s="46" t="s">
        <v>599</v>
      </c>
      <c r="D290" s="46" t="s">
        <v>300</v>
      </c>
      <c r="E290" s="48" t="s">
        <v>1150</v>
      </c>
      <c r="F290" s="44">
        <v>60</v>
      </c>
      <c r="G290" s="49" t="s">
        <v>1151</v>
      </c>
      <c r="H290" s="49" t="s">
        <v>1151</v>
      </c>
      <c r="I290" s="44" t="s">
        <v>1150</v>
      </c>
      <c r="J290" s="1" t="s">
        <v>1151</v>
      </c>
    </row>
    <row r="291" spans="1:10" x14ac:dyDescent="0.25">
      <c r="A291" s="45">
        <v>7409006075</v>
      </c>
      <c r="B291" s="46" t="s">
        <v>590</v>
      </c>
      <c r="C291" s="46" t="s">
        <v>600</v>
      </c>
      <c r="D291" s="46" t="s">
        <v>300</v>
      </c>
      <c r="E291" s="48" t="s">
        <v>1150</v>
      </c>
      <c r="F291" s="44">
        <v>75</v>
      </c>
      <c r="G291" s="49" t="s">
        <v>1151</v>
      </c>
      <c r="H291" s="49" t="s">
        <v>1151</v>
      </c>
      <c r="I291" s="49" t="s">
        <v>1151</v>
      </c>
      <c r="J291" s="1" t="s">
        <v>1151</v>
      </c>
    </row>
    <row r="292" spans="1:10" x14ac:dyDescent="0.25">
      <c r="A292" s="45">
        <v>7409005032</v>
      </c>
      <c r="B292" s="46" t="s">
        <v>590</v>
      </c>
      <c r="C292" s="46" t="s">
        <v>601</v>
      </c>
      <c r="D292" s="46" t="s">
        <v>300</v>
      </c>
      <c r="E292" s="48" t="s">
        <v>1150</v>
      </c>
      <c r="F292" s="44">
        <v>526</v>
      </c>
      <c r="G292" s="49" t="s">
        <v>1151</v>
      </c>
      <c r="H292" s="49" t="s">
        <v>1151</v>
      </c>
      <c r="I292" s="49" t="s">
        <v>1151</v>
      </c>
      <c r="J292" s="1" t="s">
        <v>1151</v>
      </c>
    </row>
    <row r="293" spans="1:10" x14ac:dyDescent="0.25">
      <c r="A293" s="45">
        <v>7409005843</v>
      </c>
      <c r="B293" s="46" t="s">
        <v>590</v>
      </c>
      <c r="C293" s="46" t="s">
        <v>602</v>
      </c>
      <c r="D293" s="46" t="s">
        <v>300</v>
      </c>
      <c r="E293" s="48" t="s">
        <v>1150</v>
      </c>
      <c r="F293" s="44">
        <v>399</v>
      </c>
      <c r="G293" s="49" t="s">
        <v>1151</v>
      </c>
      <c r="H293" s="49" t="s">
        <v>1151</v>
      </c>
      <c r="I293" s="49" t="s">
        <v>1151</v>
      </c>
      <c r="J293" s="1" t="s">
        <v>1151</v>
      </c>
    </row>
    <row r="294" spans="1:10" x14ac:dyDescent="0.25">
      <c r="A294" s="45">
        <v>7409005057</v>
      </c>
      <c r="B294" s="46" t="s">
        <v>590</v>
      </c>
      <c r="C294" s="46" t="s">
        <v>603</v>
      </c>
      <c r="D294" s="46" t="s">
        <v>300</v>
      </c>
      <c r="E294" s="48" t="s">
        <v>1150</v>
      </c>
      <c r="F294" s="44">
        <v>896</v>
      </c>
      <c r="G294" s="49" t="s">
        <v>1151</v>
      </c>
      <c r="H294" s="49" t="s">
        <v>1151</v>
      </c>
      <c r="I294" s="49" t="s">
        <v>1151</v>
      </c>
      <c r="J294" s="1" t="s">
        <v>1151</v>
      </c>
    </row>
    <row r="295" spans="1:10" x14ac:dyDescent="0.25">
      <c r="A295" s="45">
        <v>7431004387</v>
      </c>
      <c r="B295" s="46" t="s">
        <v>604</v>
      </c>
      <c r="C295" s="46" t="s">
        <v>605</v>
      </c>
      <c r="D295" s="46" t="s">
        <v>300</v>
      </c>
      <c r="E295" s="48" t="s">
        <v>1150</v>
      </c>
      <c r="F295" s="44">
        <v>170</v>
      </c>
      <c r="G295" s="49" t="s">
        <v>1151</v>
      </c>
      <c r="H295" s="49" t="s">
        <v>1151</v>
      </c>
      <c r="I295" s="49" t="s">
        <v>1151</v>
      </c>
      <c r="J295" s="1" t="s">
        <v>1151</v>
      </c>
    </row>
    <row r="296" spans="1:10" x14ac:dyDescent="0.25">
      <c r="A296" s="45">
        <v>7431004309</v>
      </c>
      <c r="B296" s="46" t="s">
        <v>604</v>
      </c>
      <c r="C296" s="46" t="s">
        <v>606</v>
      </c>
      <c r="D296" s="46" t="s">
        <v>300</v>
      </c>
      <c r="E296" s="48" t="s">
        <v>1150</v>
      </c>
      <c r="F296" s="44">
        <v>89</v>
      </c>
      <c r="G296" s="49" t="s">
        <v>1151</v>
      </c>
      <c r="H296" s="49" t="s">
        <v>1151</v>
      </c>
      <c r="I296" s="49" t="s">
        <v>1151</v>
      </c>
      <c r="J296" s="1" t="s">
        <v>1151</v>
      </c>
    </row>
    <row r="297" spans="1:10" x14ac:dyDescent="0.25">
      <c r="A297" s="45">
        <v>7431004267</v>
      </c>
      <c r="B297" s="46" t="s">
        <v>604</v>
      </c>
      <c r="C297" s="46" t="s">
        <v>607</v>
      </c>
      <c r="D297" s="46" t="s">
        <v>300</v>
      </c>
      <c r="E297" s="48" t="s">
        <v>1150</v>
      </c>
      <c r="F297" s="44">
        <v>99</v>
      </c>
      <c r="G297" s="49" t="s">
        <v>1151</v>
      </c>
      <c r="H297" s="49" t="s">
        <v>1151</v>
      </c>
      <c r="I297" s="49" t="s">
        <v>1151</v>
      </c>
      <c r="J297" s="1" t="s">
        <v>1151</v>
      </c>
    </row>
    <row r="298" spans="1:10" x14ac:dyDescent="0.25">
      <c r="A298" s="45">
        <v>7431004242</v>
      </c>
      <c r="B298" s="46" t="s">
        <v>604</v>
      </c>
      <c r="C298" s="46" t="s">
        <v>608</v>
      </c>
      <c r="D298" s="46" t="s">
        <v>300</v>
      </c>
      <c r="E298" s="48" t="s">
        <v>1150</v>
      </c>
      <c r="F298" s="44">
        <v>111</v>
      </c>
      <c r="G298" s="49" t="s">
        <v>1151</v>
      </c>
      <c r="H298" s="49" t="s">
        <v>1151</v>
      </c>
      <c r="I298" s="49" t="s">
        <v>1151</v>
      </c>
      <c r="J298" s="1" t="s">
        <v>1151</v>
      </c>
    </row>
    <row r="299" spans="1:10" x14ac:dyDescent="0.25">
      <c r="A299" s="45">
        <v>7431004250</v>
      </c>
      <c r="B299" s="46" t="s">
        <v>604</v>
      </c>
      <c r="C299" s="46" t="s">
        <v>609</v>
      </c>
      <c r="D299" s="46" t="s">
        <v>300</v>
      </c>
      <c r="E299" s="48" t="s">
        <v>1150</v>
      </c>
      <c r="F299" s="44">
        <v>44</v>
      </c>
      <c r="G299" s="49" t="s">
        <v>1151</v>
      </c>
      <c r="H299" s="49" t="s">
        <v>1151</v>
      </c>
      <c r="I299" s="44" t="s">
        <v>1150</v>
      </c>
      <c r="J299" s="1" t="s">
        <v>1151</v>
      </c>
    </row>
    <row r="300" spans="1:10" x14ac:dyDescent="0.25">
      <c r="A300" s="45">
        <v>7431004370</v>
      </c>
      <c r="B300" s="46" t="s">
        <v>604</v>
      </c>
      <c r="C300" s="46" t="s">
        <v>610</v>
      </c>
      <c r="D300" s="46" t="s">
        <v>300</v>
      </c>
      <c r="E300" s="48" t="s">
        <v>1150</v>
      </c>
      <c r="F300" s="44">
        <v>74</v>
      </c>
      <c r="G300" s="49" t="s">
        <v>1151</v>
      </c>
      <c r="H300" s="49" t="s">
        <v>1151</v>
      </c>
      <c r="I300" s="49" t="s">
        <v>1151</v>
      </c>
      <c r="J300" s="1" t="s">
        <v>1151</v>
      </c>
    </row>
    <row r="301" spans="1:10" x14ac:dyDescent="0.25">
      <c r="A301" s="45">
        <v>7431004355</v>
      </c>
      <c r="B301" s="46" t="s">
        <v>604</v>
      </c>
      <c r="C301" s="46" t="s">
        <v>611</v>
      </c>
      <c r="D301" s="46" t="s">
        <v>300</v>
      </c>
      <c r="E301" s="48" t="s">
        <v>1150</v>
      </c>
      <c r="F301" s="44">
        <v>525</v>
      </c>
      <c r="G301" s="49" t="s">
        <v>1151</v>
      </c>
      <c r="H301" s="49" t="s">
        <v>1151</v>
      </c>
      <c r="I301" s="49" t="s">
        <v>1151</v>
      </c>
      <c r="J301" s="1" t="s">
        <v>1151</v>
      </c>
    </row>
    <row r="302" spans="1:10" x14ac:dyDescent="0.25">
      <c r="A302" s="45">
        <v>7431004348</v>
      </c>
      <c r="B302" s="46" t="s">
        <v>604</v>
      </c>
      <c r="C302" s="46" t="s">
        <v>612</v>
      </c>
      <c r="D302" s="46" t="s">
        <v>300</v>
      </c>
      <c r="E302" s="48" t="s">
        <v>1150</v>
      </c>
      <c r="F302" s="44">
        <v>454</v>
      </c>
      <c r="G302" s="49" t="s">
        <v>1151</v>
      </c>
      <c r="H302" s="49" t="s">
        <v>1151</v>
      </c>
      <c r="I302" s="49" t="s">
        <v>1151</v>
      </c>
      <c r="J302" s="1" t="s">
        <v>1151</v>
      </c>
    </row>
    <row r="303" spans="1:10" x14ac:dyDescent="0.25">
      <c r="A303" s="45">
        <v>7431004517</v>
      </c>
      <c r="B303" s="46" t="s">
        <v>604</v>
      </c>
      <c r="C303" s="46" t="s">
        <v>613</v>
      </c>
      <c r="D303" s="46" t="s">
        <v>300</v>
      </c>
      <c r="E303" s="48" t="s">
        <v>1150</v>
      </c>
      <c r="F303" s="44">
        <v>69</v>
      </c>
      <c r="G303" s="49" t="s">
        <v>1151</v>
      </c>
      <c r="H303" s="49" t="s">
        <v>1151</v>
      </c>
      <c r="I303" s="44" t="s">
        <v>1150</v>
      </c>
      <c r="J303" s="1" t="s">
        <v>1151</v>
      </c>
    </row>
    <row r="304" spans="1:10" x14ac:dyDescent="0.25">
      <c r="A304" s="45">
        <v>7431004330</v>
      </c>
      <c r="B304" s="46" t="s">
        <v>604</v>
      </c>
      <c r="C304" s="46" t="s">
        <v>614</v>
      </c>
      <c r="D304" s="46" t="s">
        <v>300</v>
      </c>
      <c r="E304" s="48" t="s">
        <v>1150</v>
      </c>
      <c r="F304" s="44">
        <v>124</v>
      </c>
      <c r="G304" s="49" t="s">
        <v>1151</v>
      </c>
      <c r="H304" s="49" t="s">
        <v>1151</v>
      </c>
      <c r="I304" s="49" t="s">
        <v>1151</v>
      </c>
      <c r="J304" s="1" t="s">
        <v>1151</v>
      </c>
    </row>
    <row r="305" spans="1:10" x14ac:dyDescent="0.25">
      <c r="A305" s="45">
        <v>7431004394</v>
      </c>
      <c r="B305" s="46" t="s">
        <v>604</v>
      </c>
      <c r="C305" s="46" t="s">
        <v>615</v>
      </c>
      <c r="D305" s="46" t="s">
        <v>300</v>
      </c>
      <c r="E305" s="48" t="s">
        <v>1150</v>
      </c>
      <c r="F305" s="44">
        <v>124</v>
      </c>
      <c r="G305" s="49" t="s">
        <v>1151</v>
      </c>
      <c r="H305" s="49" t="s">
        <v>1151</v>
      </c>
      <c r="I305" s="49" t="s">
        <v>1151</v>
      </c>
      <c r="J305" s="1" t="s">
        <v>1151</v>
      </c>
    </row>
    <row r="306" spans="1:10" x14ac:dyDescent="0.25">
      <c r="A306" s="45">
        <v>7431004323</v>
      </c>
      <c r="B306" s="46" t="s">
        <v>604</v>
      </c>
      <c r="C306" s="46" t="s">
        <v>616</v>
      </c>
      <c r="D306" s="46" t="s">
        <v>300</v>
      </c>
      <c r="E306" s="48" t="s">
        <v>1150</v>
      </c>
      <c r="F306" s="44">
        <v>136</v>
      </c>
      <c r="G306" s="49" t="s">
        <v>1151</v>
      </c>
      <c r="H306" s="49" t="s">
        <v>1151</v>
      </c>
      <c r="I306" s="49" t="s">
        <v>1151</v>
      </c>
      <c r="J306" s="1" t="s">
        <v>1151</v>
      </c>
    </row>
    <row r="307" spans="1:10" x14ac:dyDescent="0.25">
      <c r="A307" s="45">
        <v>7431004362</v>
      </c>
      <c r="B307" s="46" t="s">
        <v>604</v>
      </c>
      <c r="C307" s="46" t="s">
        <v>617</v>
      </c>
      <c r="D307" s="46" t="s">
        <v>300</v>
      </c>
      <c r="E307" s="48" t="s">
        <v>1150</v>
      </c>
      <c r="F307" s="44">
        <v>186</v>
      </c>
      <c r="G307" s="49" t="s">
        <v>1151</v>
      </c>
      <c r="H307" s="49" t="s">
        <v>1151</v>
      </c>
      <c r="I307" s="49" t="s">
        <v>1151</v>
      </c>
      <c r="J307" s="1" t="s">
        <v>1151</v>
      </c>
    </row>
    <row r="308" spans="1:10" x14ac:dyDescent="0.25">
      <c r="A308" s="45">
        <v>7431004316</v>
      </c>
      <c r="B308" s="46" t="s">
        <v>604</v>
      </c>
      <c r="C308" s="46" t="s">
        <v>618</v>
      </c>
      <c r="D308" s="46" t="s">
        <v>300</v>
      </c>
      <c r="E308" s="48" t="s">
        <v>1150</v>
      </c>
      <c r="F308" s="44">
        <v>70</v>
      </c>
      <c r="G308" s="49" t="s">
        <v>1151</v>
      </c>
      <c r="H308" s="49" t="s">
        <v>1151</v>
      </c>
      <c r="I308" s="49" t="s">
        <v>1151</v>
      </c>
      <c r="J308" s="1" t="s">
        <v>1151</v>
      </c>
    </row>
    <row r="309" spans="1:10" x14ac:dyDescent="0.25">
      <c r="A309" s="45">
        <v>7412006910</v>
      </c>
      <c r="B309" s="46" t="s">
        <v>619</v>
      </c>
      <c r="C309" s="46" t="s">
        <v>620</v>
      </c>
      <c r="D309" s="46" t="s">
        <v>300</v>
      </c>
      <c r="E309" s="48" t="s">
        <v>1150</v>
      </c>
      <c r="F309" s="44">
        <v>681</v>
      </c>
      <c r="G309" s="44" t="s">
        <v>1150</v>
      </c>
      <c r="H309" s="49" t="s">
        <v>1151</v>
      </c>
      <c r="I309" s="49" t="s">
        <v>1151</v>
      </c>
      <c r="J309" s="1" t="s">
        <v>1150</v>
      </c>
    </row>
    <row r="310" spans="1:10" x14ac:dyDescent="0.25">
      <c r="A310" s="45">
        <v>7412006702</v>
      </c>
      <c r="B310" s="46" t="s">
        <v>619</v>
      </c>
      <c r="C310" s="46" t="s">
        <v>621</v>
      </c>
      <c r="D310" s="46" t="s">
        <v>300</v>
      </c>
      <c r="E310" s="48" t="s">
        <v>1150</v>
      </c>
      <c r="F310" s="44">
        <v>788</v>
      </c>
      <c r="G310" s="49" t="s">
        <v>1151</v>
      </c>
      <c r="H310" s="49" t="s">
        <v>1151</v>
      </c>
      <c r="I310" s="44" t="s">
        <v>1150</v>
      </c>
      <c r="J310" s="1" t="s">
        <v>1151</v>
      </c>
    </row>
    <row r="311" spans="1:10" x14ac:dyDescent="0.25">
      <c r="A311" s="45">
        <v>7412006639</v>
      </c>
      <c r="B311" s="46" t="s">
        <v>619</v>
      </c>
      <c r="C311" s="46" t="s">
        <v>561</v>
      </c>
      <c r="D311" s="46" t="s">
        <v>300</v>
      </c>
      <c r="E311" s="48" t="s">
        <v>1150</v>
      </c>
      <c r="F311" s="44">
        <v>472</v>
      </c>
      <c r="G311" s="49" t="s">
        <v>1151</v>
      </c>
      <c r="H311" s="49" t="s">
        <v>1151</v>
      </c>
      <c r="I311" s="49" t="s">
        <v>1151</v>
      </c>
      <c r="J311" s="1" t="s">
        <v>1151</v>
      </c>
    </row>
    <row r="312" spans="1:10" x14ac:dyDescent="0.25">
      <c r="A312" s="45">
        <v>7412006597</v>
      </c>
      <c r="B312" s="46" t="s">
        <v>619</v>
      </c>
      <c r="C312" s="46" t="s">
        <v>622</v>
      </c>
      <c r="D312" s="46" t="s">
        <v>300</v>
      </c>
      <c r="E312" s="48" t="s">
        <v>1150</v>
      </c>
      <c r="F312" s="44">
        <v>570</v>
      </c>
      <c r="G312" s="49" t="s">
        <v>1151</v>
      </c>
      <c r="H312" s="49" t="s">
        <v>1151</v>
      </c>
      <c r="I312" s="44" t="s">
        <v>1150</v>
      </c>
      <c r="J312" s="1" t="s">
        <v>1151</v>
      </c>
    </row>
    <row r="313" spans="1:10" x14ac:dyDescent="0.25">
      <c r="A313" s="45">
        <v>7412006646</v>
      </c>
      <c r="B313" s="46" t="s">
        <v>619</v>
      </c>
      <c r="C313" s="46" t="s">
        <v>623</v>
      </c>
      <c r="D313" s="46" t="s">
        <v>300</v>
      </c>
      <c r="E313" s="48" t="s">
        <v>1150</v>
      </c>
      <c r="F313" s="44">
        <v>237</v>
      </c>
      <c r="G313" s="49" t="s">
        <v>1151</v>
      </c>
      <c r="H313" s="49" t="s">
        <v>1151</v>
      </c>
      <c r="I313" s="44" t="s">
        <v>1150</v>
      </c>
      <c r="J313" s="1" t="s">
        <v>1151</v>
      </c>
    </row>
    <row r="314" spans="1:10" x14ac:dyDescent="0.25">
      <c r="A314" s="45">
        <v>7412006928</v>
      </c>
      <c r="B314" s="46" t="s">
        <v>619</v>
      </c>
      <c r="C314" s="46" t="s">
        <v>560</v>
      </c>
      <c r="D314" s="46" t="s">
        <v>300</v>
      </c>
      <c r="E314" s="48" t="s">
        <v>1150</v>
      </c>
      <c r="F314" s="44">
        <v>700</v>
      </c>
      <c r="G314" s="44" t="s">
        <v>1150</v>
      </c>
      <c r="H314" s="49" t="s">
        <v>1151</v>
      </c>
      <c r="I314" s="49" t="s">
        <v>1151</v>
      </c>
      <c r="J314" s="1" t="s">
        <v>1150</v>
      </c>
    </row>
    <row r="315" spans="1:10" x14ac:dyDescent="0.25">
      <c r="A315" s="45">
        <v>7412006710</v>
      </c>
      <c r="B315" s="46" t="s">
        <v>619</v>
      </c>
      <c r="C315" s="46" t="s">
        <v>624</v>
      </c>
      <c r="D315" s="46" t="s">
        <v>300</v>
      </c>
      <c r="E315" s="48" t="s">
        <v>1150</v>
      </c>
      <c r="F315" s="44">
        <v>119</v>
      </c>
      <c r="G315" s="49" t="s">
        <v>1151</v>
      </c>
      <c r="H315" s="49" t="s">
        <v>1151</v>
      </c>
      <c r="I315" s="44" t="s">
        <v>1150</v>
      </c>
      <c r="J315" s="1" t="s">
        <v>1151</v>
      </c>
    </row>
    <row r="316" spans="1:10" x14ac:dyDescent="0.25">
      <c r="A316" s="45">
        <v>7412006759</v>
      </c>
      <c r="B316" s="46" t="s">
        <v>619</v>
      </c>
      <c r="C316" s="46" t="s">
        <v>625</v>
      </c>
      <c r="D316" s="46" t="s">
        <v>300</v>
      </c>
      <c r="E316" s="48" t="s">
        <v>1150</v>
      </c>
      <c r="F316" s="44">
        <v>460</v>
      </c>
      <c r="G316" s="49" t="s">
        <v>1151</v>
      </c>
      <c r="H316" s="49" t="s">
        <v>1151</v>
      </c>
      <c r="I316" s="44" t="s">
        <v>1150</v>
      </c>
      <c r="J316" s="1" t="s">
        <v>1151</v>
      </c>
    </row>
    <row r="317" spans="1:10" x14ac:dyDescent="0.25">
      <c r="A317" s="45">
        <v>7412006614</v>
      </c>
      <c r="B317" s="46" t="s">
        <v>619</v>
      </c>
      <c r="C317" s="46" t="s">
        <v>626</v>
      </c>
      <c r="D317" s="46" t="s">
        <v>300</v>
      </c>
      <c r="E317" s="48" t="s">
        <v>1150</v>
      </c>
      <c r="F317" s="44">
        <v>815</v>
      </c>
      <c r="G317" s="49" t="s">
        <v>1151</v>
      </c>
      <c r="H317" s="49" t="s">
        <v>1151</v>
      </c>
      <c r="I317" s="49" t="s">
        <v>1151</v>
      </c>
      <c r="J317" s="1" t="s">
        <v>1151</v>
      </c>
    </row>
    <row r="318" spans="1:10" x14ac:dyDescent="0.25">
      <c r="A318" s="45">
        <v>7412006621</v>
      </c>
      <c r="B318" s="46" t="s">
        <v>619</v>
      </c>
      <c r="C318" s="46" t="s">
        <v>627</v>
      </c>
      <c r="D318" s="46" t="s">
        <v>300</v>
      </c>
      <c r="E318" s="48" t="s">
        <v>1150</v>
      </c>
      <c r="F318" s="44">
        <v>38</v>
      </c>
      <c r="G318" s="49" t="s">
        <v>1151</v>
      </c>
      <c r="H318" s="49" t="s">
        <v>1151</v>
      </c>
      <c r="I318" s="44" t="s">
        <v>1150</v>
      </c>
      <c r="J318" s="1" t="s">
        <v>1151</v>
      </c>
    </row>
    <row r="319" spans="1:10" x14ac:dyDescent="0.25">
      <c r="A319" s="45">
        <v>7412006653</v>
      </c>
      <c r="B319" s="46" t="s">
        <v>619</v>
      </c>
      <c r="C319" s="46" t="s">
        <v>628</v>
      </c>
      <c r="D319" s="46" t="s">
        <v>300</v>
      </c>
      <c r="E319" s="48" t="s">
        <v>1150</v>
      </c>
      <c r="F319" s="44">
        <v>394</v>
      </c>
      <c r="G319" s="49" t="s">
        <v>1151</v>
      </c>
      <c r="H319" s="44" t="s">
        <v>1150</v>
      </c>
      <c r="I319" s="44" t="s">
        <v>1150</v>
      </c>
      <c r="J319" s="1" t="s">
        <v>1150</v>
      </c>
    </row>
    <row r="320" spans="1:10" x14ac:dyDescent="0.25">
      <c r="A320" s="45">
        <v>7412006822</v>
      </c>
      <c r="B320" s="46" t="s">
        <v>619</v>
      </c>
      <c r="C320" s="46" t="s">
        <v>629</v>
      </c>
      <c r="D320" s="46" t="s">
        <v>300</v>
      </c>
      <c r="E320" s="48" t="s">
        <v>1150</v>
      </c>
      <c r="F320" s="44">
        <v>288</v>
      </c>
      <c r="G320" s="49" t="s">
        <v>1151</v>
      </c>
      <c r="H320" s="49" t="s">
        <v>1151</v>
      </c>
      <c r="I320" s="44" t="s">
        <v>1150</v>
      </c>
      <c r="J320" s="1" t="s">
        <v>1151</v>
      </c>
    </row>
    <row r="321" spans="1:10" x14ac:dyDescent="0.25">
      <c r="A321" s="45">
        <v>7412006847</v>
      </c>
      <c r="B321" s="46" t="s">
        <v>619</v>
      </c>
      <c r="C321" s="46" t="s">
        <v>630</v>
      </c>
      <c r="D321" s="46" t="s">
        <v>300</v>
      </c>
      <c r="E321" s="48" t="s">
        <v>1150</v>
      </c>
      <c r="F321" s="44">
        <v>464</v>
      </c>
      <c r="G321" s="49" t="s">
        <v>1151</v>
      </c>
      <c r="H321" s="44" t="s">
        <v>1150</v>
      </c>
      <c r="I321" s="44" t="s">
        <v>1150</v>
      </c>
      <c r="J321" s="1" t="s">
        <v>1150</v>
      </c>
    </row>
    <row r="322" spans="1:10" x14ac:dyDescent="0.25">
      <c r="A322" s="45">
        <v>7412006660</v>
      </c>
      <c r="B322" s="46" t="s">
        <v>619</v>
      </c>
      <c r="C322" s="46" t="s">
        <v>631</v>
      </c>
      <c r="D322" s="46" t="s">
        <v>300</v>
      </c>
      <c r="E322" s="48" t="s">
        <v>1150</v>
      </c>
      <c r="F322" s="44">
        <v>685</v>
      </c>
      <c r="G322" s="49" t="s">
        <v>1151</v>
      </c>
      <c r="H322" s="49" t="s">
        <v>1151</v>
      </c>
      <c r="I322" s="44" t="s">
        <v>1150</v>
      </c>
      <c r="J322" s="1" t="s">
        <v>1151</v>
      </c>
    </row>
    <row r="323" spans="1:10" x14ac:dyDescent="0.25">
      <c r="A323" s="45">
        <v>7412006692</v>
      </c>
      <c r="B323" s="46" t="s">
        <v>619</v>
      </c>
      <c r="C323" s="46" t="s">
        <v>632</v>
      </c>
      <c r="D323" s="46" t="s">
        <v>300</v>
      </c>
      <c r="E323" s="48" t="s">
        <v>1150</v>
      </c>
      <c r="F323" s="44">
        <v>677</v>
      </c>
      <c r="G323" s="49" t="s">
        <v>1151</v>
      </c>
      <c r="H323" s="49" t="s">
        <v>1151</v>
      </c>
      <c r="I323" s="49" t="s">
        <v>1151</v>
      </c>
      <c r="J323" s="1" t="s">
        <v>1151</v>
      </c>
    </row>
    <row r="324" spans="1:10" x14ac:dyDescent="0.25">
      <c r="A324" s="45">
        <v>7412006580</v>
      </c>
      <c r="B324" s="46" t="s">
        <v>619</v>
      </c>
      <c r="C324" s="46" t="s">
        <v>633</v>
      </c>
      <c r="D324" s="46" t="s">
        <v>300</v>
      </c>
      <c r="E324" s="47" t="s">
        <v>1151</v>
      </c>
      <c r="F324" s="44">
        <v>125</v>
      </c>
      <c r="G324" s="49" t="s">
        <v>1151</v>
      </c>
      <c r="H324" s="49" t="s">
        <v>1151</v>
      </c>
      <c r="I324" s="44" t="s">
        <v>1150</v>
      </c>
      <c r="J324" s="1" t="s">
        <v>1151</v>
      </c>
    </row>
    <row r="325" spans="1:10" x14ac:dyDescent="0.25">
      <c r="A325" s="45">
        <v>7432008793</v>
      </c>
      <c r="B325" s="46" t="s">
        <v>634</v>
      </c>
      <c r="C325" s="46" t="s">
        <v>635</v>
      </c>
      <c r="D325" s="46" t="s">
        <v>300</v>
      </c>
      <c r="E325" s="48" t="s">
        <v>1150</v>
      </c>
      <c r="F325" s="44">
        <v>62</v>
      </c>
      <c r="G325" s="49" t="s">
        <v>1151</v>
      </c>
      <c r="H325" s="49" t="s">
        <v>1151</v>
      </c>
      <c r="I325" s="49" t="s">
        <v>1151</v>
      </c>
      <c r="J325" s="1" t="s">
        <v>1151</v>
      </c>
    </row>
    <row r="326" spans="1:10" x14ac:dyDescent="0.25">
      <c r="A326" s="45">
        <v>7430011840</v>
      </c>
      <c r="B326" s="46" t="s">
        <v>634</v>
      </c>
      <c r="C326" s="46" t="s">
        <v>636</v>
      </c>
      <c r="D326" s="46" t="s">
        <v>300</v>
      </c>
      <c r="E326" s="48" t="s">
        <v>1150</v>
      </c>
      <c r="F326" s="44">
        <v>3</v>
      </c>
      <c r="G326" s="49" t="s">
        <v>1151</v>
      </c>
      <c r="H326" s="44" t="s">
        <v>1150</v>
      </c>
      <c r="I326" s="44" t="s">
        <v>1150</v>
      </c>
      <c r="J326" s="1" t="s">
        <v>1150</v>
      </c>
    </row>
    <row r="327" spans="1:10" x14ac:dyDescent="0.25">
      <c r="A327" s="45">
        <v>7432008306</v>
      </c>
      <c r="B327" s="46" t="s">
        <v>634</v>
      </c>
      <c r="C327" s="46" t="s">
        <v>637</v>
      </c>
      <c r="D327" s="46" t="s">
        <v>300</v>
      </c>
      <c r="E327" s="48" t="s">
        <v>1150</v>
      </c>
      <c r="F327" s="44">
        <v>418</v>
      </c>
      <c r="G327" s="49" t="s">
        <v>1151</v>
      </c>
      <c r="H327" s="49" t="s">
        <v>1151</v>
      </c>
      <c r="I327" s="49" t="s">
        <v>1151</v>
      </c>
      <c r="J327" s="1" t="s">
        <v>1151</v>
      </c>
    </row>
    <row r="328" spans="1:10" x14ac:dyDescent="0.25">
      <c r="A328" s="45">
        <v>7432010400</v>
      </c>
      <c r="B328" s="46" t="s">
        <v>634</v>
      </c>
      <c r="C328" s="46" t="s">
        <v>638</v>
      </c>
      <c r="D328" s="46" t="s">
        <v>300</v>
      </c>
      <c r="E328" s="48" t="s">
        <v>1150</v>
      </c>
      <c r="F328" s="44">
        <v>141</v>
      </c>
      <c r="G328" s="49" t="s">
        <v>1151</v>
      </c>
      <c r="H328" s="49" t="s">
        <v>1151</v>
      </c>
      <c r="I328" s="49" t="s">
        <v>1151</v>
      </c>
      <c r="J328" s="1" t="s">
        <v>1151</v>
      </c>
    </row>
    <row r="329" spans="1:10" x14ac:dyDescent="0.25">
      <c r="A329" s="45">
        <v>7432008426</v>
      </c>
      <c r="B329" s="46" t="s">
        <v>634</v>
      </c>
      <c r="C329" s="46" t="s">
        <v>639</v>
      </c>
      <c r="D329" s="46" t="s">
        <v>300</v>
      </c>
      <c r="E329" s="48" t="s">
        <v>1150</v>
      </c>
      <c r="F329" s="44">
        <v>142</v>
      </c>
      <c r="G329" s="49" t="s">
        <v>1151</v>
      </c>
      <c r="H329" s="49" t="s">
        <v>1151</v>
      </c>
      <c r="I329" s="44" t="s">
        <v>1150</v>
      </c>
      <c r="J329" s="1" t="s">
        <v>1151</v>
      </c>
    </row>
    <row r="330" spans="1:10" x14ac:dyDescent="0.25">
      <c r="A330" s="45">
        <v>7432008419</v>
      </c>
      <c r="B330" s="46" t="s">
        <v>634</v>
      </c>
      <c r="C330" s="46" t="s">
        <v>640</v>
      </c>
      <c r="D330" s="46" t="s">
        <v>300</v>
      </c>
      <c r="E330" s="48" t="s">
        <v>1150</v>
      </c>
      <c r="F330" s="44">
        <v>36</v>
      </c>
      <c r="G330" s="49" t="s">
        <v>1151</v>
      </c>
      <c r="H330" s="49" t="s">
        <v>1151</v>
      </c>
      <c r="I330" s="44" t="s">
        <v>1150</v>
      </c>
      <c r="J330" s="1" t="s">
        <v>1151</v>
      </c>
    </row>
    <row r="331" spans="1:10" x14ac:dyDescent="0.25">
      <c r="A331" s="45">
        <v>7432008514</v>
      </c>
      <c r="B331" s="46" t="s">
        <v>634</v>
      </c>
      <c r="C331" s="46" t="s">
        <v>641</v>
      </c>
      <c r="D331" s="46" t="s">
        <v>300</v>
      </c>
      <c r="E331" s="48" t="s">
        <v>1150</v>
      </c>
      <c r="F331" s="44">
        <v>428</v>
      </c>
      <c r="G331" s="49" t="s">
        <v>1151</v>
      </c>
      <c r="H331" s="49" t="s">
        <v>1151</v>
      </c>
      <c r="I331" s="49" t="s">
        <v>1151</v>
      </c>
      <c r="J331" s="1" t="s">
        <v>1151</v>
      </c>
    </row>
    <row r="332" spans="1:10" x14ac:dyDescent="0.25">
      <c r="A332" s="45">
        <v>7432008391</v>
      </c>
      <c r="B332" s="46" t="s">
        <v>634</v>
      </c>
      <c r="C332" s="46" t="s">
        <v>642</v>
      </c>
      <c r="D332" s="46" t="s">
        <v>300</v>
      </c>
      <c r="E332" s="48" t="s">
        <v>1150</v>
      </c>
      <c r="F332" s="44">
        <v>407</v>
      </c>
      <c r="G332" s="49" t="s">
        <v>1151</v>
      </c>
      <c r="H332" s="49" t="s">
        <v>1151</v>
      </c>
      <c r="I332" s="49" t="s">
        <v>1151</v>
      </c>
      <c r="J332" s="1" t="s">
        <v>1151</v>
      </c>
    </row>
    <row r="333" spans="1:10" x14ac:dyDescent="0.25">
      <c r="A333" s="45">
        <v>7432010425</v>
      </c>
      <c r="B333" s="46" t="s">
        <v>634</v>
      </c>
      <c r="C333" s="46" t="s">
        <v>643</v>
      </c>
      <c r="D333" s="46" t="s">
        <v>300</v>
      </c>
      <c r="E333" s="48" t="s">
        <v>1150</v>
      </c>
      <c r="F333" s="44">
        <v>464</v>
      </c>
      <c r="G333" s="49" t="s">
        <v>1151</v>
      </c>
      <c r="H333" s="49" t="s">
        <v>1151</v>
      </c>
      <c r="I333" s="49" t="s">
        <v>1151</v>
      </c>
      <c r="J333" s="1" t="s">
        <v>1151</v>
      </c>
    </row>
    <row r="334" spans="1:10" x14ac:dyDescent="0.25">
      <c r="A334" s="45">
        <v>7432010231</v>
      </c>
      <c r="B334" s="46" t="s">
        <v>634</v>
      </c>
      <c r="C334" s="46" t="s">
        <v>644</v>
      </c>
      <c r="D334" s="46" t="s">
        <v>300</v>
      </c>
      <c r="E334" s="48" t="s">
        <v>1150</v>
      </c>
      <c r="F334" s="44">
        <v>980</v>
      </c>
      <c r="G334" s="49" t="s">
        <v>1151</v>
      </c>
      <c r="H334" s="49" t="s">
        <v>1151</v>
      </c>
      <c r="I334" s="49" t="s">
        <v>1151</v>
      </c>
      <c r="J334" s="1" t="s">
        <v>1151</v>
      </c>
    </row>
    <row r="335" spans="1:10" x14ac:dyDescent="0.25">
      <c r="A335" s="45">
        <v>7432001068</v>
      </c>
      <c r="B335" s="46" t="s">
        <v>634</v>
      </c>
      <c r="C335" s="46" t="s">
        <v>645</v>
      </c>
      <c r="D335" s="46" t="s">
        <v>300</v>
      </c>
      <c r="E335" s="48" t="s">
        <v>1150</v>
      </c>
      <c r="F335" s="44">
        <v>775</v>
      </c>
      <c r="G335" s="49" t="s">
        <v>1151</v>
      </c>
      <c r="H335" s="49" t="s">
        <v>1151</v>
      </c>
      <c r="I335" s="49" t="s">
        <v>1151</v>
      </c>
      <c r="J335" s="1" t="s">
        <v>1151</v>
      </c>
    </row>
    <row r="336" spans="1:10" x14ac:dyDescent="0.25">
      <c r="A336" s="45">
        <v>7432008560</v>
      </c>
      <c r="B336" s="46" t="s">
        <v>634</v>
      </c>
      <c r="C336" s="46" t="s">
        <v>646</v>
      </c>
      <c r="D336" s="46" t="s">
        <v>300</v>
      </c>
      <c r="E336" s="48" t="s">
        <v>1150</v>
      </c>
      <c r="F336" s="44">
        <v>245</v>
      </c>
      <c r="G336" s="49" t="s">
        <v>1151</v>
      </c>
      <c r="H336" s="49" t="s">
        <v>1151</v>
      </c>
      <c r="I336" s="49" t="s">
        <v>1151</v>
      </c>
      <c r="J336" s="1" t="s">
        <v>1151</v>
      </c>
    </row>
    <row r="337" spans="1:10" x14ac:dyDescent="0.25">
      <c r="A337" s="45">
        <v>7432008465</v>
      </c>
      <c r="B337" s="46" t="s">
        <v>634</v>
      </c>
      <c r="C337" s="46" t="s">
        <v>647</v>
      </c>
      <c r="D337" s="46" t="s">
        <v>300</v>
      </c>
      <c r="E337" s="48" t="s">
        <v>1150</v>
      </c>
      <c r="F337" s="44">
        <v>505</v>
      </c>
      <c r="G337" s="49" t="s">
        <v>1151</v>
      </c>
      <c r="H337" s="49" t="s">
        <v>1151</v>
      </c>
      <c r="I337" s="49" t="s">
        <v>1151</v>
      </c>
      <c r="J337" s="1" t="s">
        <v>1151</v>
      </c>
    </row>
    <row r="338" spans="1:10" x14ac:dyDescent="0.25">
      <c r="A338" s="45">
        <v>7432008480</v>
      </c>
      <c r="B338" s="46" t="s">
        <v>634</v>
      </c>
      <c r="C338" s="46" t="s">
        <v>648</v>
      </c>
      <c r="D338" s="46" t="s">
        <v>300</v>
      </c>
      <c r="E338" s="48" t="s">
        <v>1150</v>
      </c>
      <c r="F338" s="44">
        <v>24</v>
      </c>
      <c r="G338" s="49" t="s">
        <v>1151</v>
      </c>
      <c r="H338" s="49" t="s">
        <v>1151</v>
      </c>
      <c r="I338" s="44" t="s">
        <v>1150</v>
      </c>
      <c r="J338" s="1" t="s">
        <v>1151</v>
      </c>
    </row>
    <row r="339" spans="1:10" x14ac:dyDescent="0.25">
      <c r="A339" s="45">
        <v>7432008602</v>
      </c>
      <c r="B339" s="46" t="s">
        <v>634</v>
      </c>
      <c r="C339" s="46" t="s">
        <v>649</v>
      </c>
      <c r="D339" s="46" t="s">
        <v>300</v>
      </c>
      <c r="E339" s="48" t="s">
        <v>1150</v>
      </c>
      <c r="F339" s="44">
        <v>90</v>
      </c>
      <c r="G339" s="49" t="s">
        <v>1151</v>
      </c>
      <c r="H339" s="49" t="s">
        <v>1151</v>
      </c>
      <c r="I339" s="49" t="s">
        <v>1151</v>
      </c>
      <c r="J339" s="1" t="s">
        <v>1151</v>
      </c>
    </row>
    <row r="340" spans="1:10" x14ac:dyDescent="0.25">
      <c r="A340" s="45">
        <v>7432008401</v>
      </c>
      <c r="B340" s="46" t="s">
        <v>634</v>
      </c>
      <c r="C340" s="46" t="s">
        <v>650</v>
      </c>
      <c r="D340" s="46" t="s">
        <v>300</v>
      </c>
      <c r="E340" s="48" t="s">
        <v>1150</v>
      </c>
      <c r="F340" s="44">
        <v>61</v>
      </c>
      <c r="G340" s="49" t="s">
        <v>1151</v>
      </c>
      <c r="H340" s="49" t="s">
        <v>1151</v>
      </c>
      <c r="I340" s="49" t="s">
        <v>1151</v>
      </c>
      <c r="J340" s="1" t="s">
        <v>1151</v>
      </c>
    </row>
    <row r="341" spans="1:10" x14ac:dyDescent="0.25">
      <c r="A341" s="45">
        <v>7432010390</v>
      </c>
      <c r="B341" s="46" t="s">
        <v>634</v>
      </c>
      <c r="C341" s="46" t="s">
        <v>651</v>
      </c>
      <c r="D341" s="46" t="s">
        <v>300</v>
      </c>
      <c r="E341" s="48" t="s">
        <v>1150</v>
      </c>
      <c r="F341" s="44">
        <v>54</v>
      </c>
      <c r="G341" s="49" t="s">
        <v>1151</v>
      </c>
      <c r="H341" s="49" t="s">
        <v>1151</v>
      </c>
      <c r="I341" s="44" t="s">
        <v>1150</v>
      </c>
      <c r="J341" s="1" t="s">
        <v>1151</v>
      </c>
    </row>
    <row r="342" spans="1:10" x14ac:dyDescent="0.25">
      <c r="A342" s="45">
        <v>7432010633</v>
      </c>
      <c r="B342" s="46" t="s">
        <v>634</v>
      </c>
      <c r="C342" s="46" t="s">
        <v>652</v>
      </c>
      <c r="D342" s="46" t="s">
        <v>300</v>
      </c>
      <c r="E342" s="48" t="s">
        <v>1150</v>
      </c>
      <c r="F342" s="44">
        <v>59</v>
      </c>
      <c r="G342" s="49" t="s">
        <v>1151</v>
      </c>
      <c r="H342" s="49" t="s">
        <v>1151</v>
      </c>
      <c r="I342" s="44" t="s">
        <v>1150</v>
      </c>
      <c r="J342" s="1" t="s">
        <v>1151</v>
      </c>
    </row>
    <row r="343" spans="1:10" x14ac:dyDescent="0.25">
      <c r="A343" s="45">
        <v>7430011590</v>
      </c>
      <c r="B343" s="46" t="s">
        <v>634</v>
      </c>
      <c r="C343" s="46" t="s">
        <v>653</v>
      </c>
      <c r="D343" s="46" t="s">
        <v>300</v>
      </c>
      <c r="E343" s="48" t="s">
        <v>1150</v>
      </c>
      <c r="F343" s="44">
        <v>38</v>
      </c>
      <c r="G343" s="49" t="s">
        <v>1151</v>
      </c>
      <c r="H343" s="49" t="s">
        <v>1151</v>
      </c>
      <c r="I343" s="44" t="s">
        <v>1150</v>
      </c>
      <c r="J343" s="1" t="s">
        <v>1151</v>
      </c>
    </row>
    <row r="344" spans="1:10" x14ac:dyDescent="0.25">
      <c r="A344" s="45">
        <v>7432008384</v>
      </c>
      <c r="B344" s="46" t="s">
        <v>634</v>
      </c>
      <c r="C344" s="46" t="s">
        <v>654</v>
      </c>
      <c r="D344" s="46" t="s">
        <v>300</v>
      </c>
      <c r="E344" s="48" t="s">
        <v>1150</v>
      </c>
      <c r="F344" s="44">
        <v>59</v>
      </c>
      <c r="G344" s="49" t="s">
        <v>1151</v>
      </c>
      <c r="H344" s="49" t="s">
        <v>1151</v>
      </c>
      <c r="I344" s="44" t="s">
        <v>1150</v>
      </c>
      <c r="J344" s="1" t="s">
        <v>1151</v>
      </c>
    </row>
    <row r="345" spans="1:10" x14ac:dyDescent="0.25">
      <c r="A345" s="45">
        <v>7432008497</v>
      </c>
      <c r="B345" s="46" t="s">
        <v>634</v>
      </c>
      <c r="C345" s="46" t="s">
        <v>655</v>
      </c>
      <c r="D345" s="46" t="s">
        <v>300</v>
      </c>
      <c r="E345" s="48" t="s">
        <v>1150</v>
      </c>
      <c r="F345" s="44">
        <v>56</v>
      </c>
      <c r="G345" s="49" t="s">
        <v>1151</v>
      </c>
      <c r="H345" s="49" t="s">
        <v>1151</v>
      </c>
      <c r="I345" s="44" t="s">
        <v>1150</v>
      </c>
      <c r="J345" s="1" t="s">
        <v>1151</v>
      </c>
    </row>
    <row r="346" spans="1:10" x14ac:dyDescent="0.25">
      <c r="A346" s="45">
        <v>7432010457</v>
      </c>
      <c r="B346" s="46" t="s">
        <v>634</v>
      </c>
      <c r="C346" s="46" t="s">
        <v>656</v>
      </c>
      <c r="D346" s="46" t="s">
        <v>300</v>
      </c>
      <c r="E346" s="48" t="s">
        <v>1150</v>
      </c>
      <c r="F346" s="44">
        <v>13</v>
      </c>
      <c r="G346" s="49" t="s">
        <v>1151</v>
      </c>
      <c r="H346" s="44" t="s">
        <v>1150</v>
      </c>
      <c r="I346" s="44" t="s">
        <v>1150</v>
      </c>
      <c r="J346" s="1" t="s">
        <v>1151</v>
      </c>
    </row>
    <row r="347" spans="1:10" x14ac:dyDescent="0.25">
      <c r="A347" s="45">
        <v>7432008578</v>
      </c>
      <c r="B347" s="46" t="s">
        <v>634</v>
      </c>
      <c r="C347" s="46" t="s">
        <v>657</v>
      </c>
      <c r="D347" s="46" t="s">
        <v>300</v>
      </c>
      <c r="E347" s="48" t="s">
        <v>1150</v>
      </c>
      <c r="F347" s="44">
        <v>117</v>
      </c>
      <c r="G347" s="49" t="s">
        <v>1151</v>
      </c>
      <c r="H347" s="49" t="s">
        <v>1151</v>
      </c>
      <c r="I347" s="49" t="s">
        <v>1151</v>
      </c>
      <c r="J347" s="1" t="s">
        <v>1151</v>
      </c>
    </row>
    <row r="348" spans="1:10" x14ac:dyDescent="0.25">
      <c r="A348" s="45">
        <v>7432008585</v>
      </c>
      <c r="B348" s="46" t="s">
        <v>634</v>
      </c>
      <c r="C348" s="46" t="s">
        <v>658</v>
      </c>
      <c r="D348" s="46" t="s">
        <v>300</v>
      </c>
      <c r="E348" s="48" t="s">
        <v>1150</v>
      </c>
      <c r="F348" s="44">
        <v>29</v>
      </c>
      <c r="G348" s="49" t="s">
        <v>1151</v>
      </c>
      <c r="H348" s="49" t="s">
        <v>1151</v>
      </c>
      <c r="I348" s="44" t="s">
        <v>1150</v>
      </c>
      <c r="J348" s="1" t="s">
        <v>1151</v>
      </c>
    </row>
    <row r="349" spans="1:10" x14ac:dyDescent="0.25">
      <c r="A349" s="45">
        <v>7433005241</v>
      </c>
      <c r="B349" s="46" t="s">
        <v>659</v>
      </c>
      <c r="C349" s="46" t="s">
        <v>660</v>
      </c>
      <c r="D349" s="46" t="s">
        <v>300</v>
      </c>
      <c r="E349" s="48" t="s">
        <v>1150</v>
      </c>
      <c r="F349" s="44">
        <v>262</v>
      </c>
      <c r="G349" s="49" t="s">
        <v>1151</v>
      </c>
      <c r="H349" s="49" t="s">
        <v>1151</v>
      </c>
      <c r="I349" s="49" t="s">
        <v>1151</v>
      </c>
      <c r="J349" s="1" t="s">
        <v>1151</v>
      </c>
    </row>
    <row r="350" spans="1:10" x14ac:dyDescent="0.25">
      <c r="A350" s="45">
        <v>7433007591</v>
      </c>
      <c r="B350" s="46" t="s">
        <v>659</v>
      </c>
      <c r="C350" s="46" t="s">
        <v>661</v>
      </c>
      <c r="D350" s="46" t="s">
        <v>300</v>
      </c>
      <c r="E350" s="48" t="s">
        <v>1150</v>
      </c>
      <c r="F350" s="44">
        <v>48</v>
      </c>
      <c r="G350" s="49" t="s">
        <v>1151</v>
      </c>
      <c r="H350" s="49" t="s">
        <v>1151</v>
      </c>
      <c r="I350" s="44" t="s">
        <v>1150</v>
      </c>
      <c r="J350" s="1" t="s">
        <v>1151</v>
      </c>
    </row>
    <row r="351" spans="1:10" x14ac:dyDescent="0.25">
      <c r="A351" s="45">
        <v>7433007873</v>
      </c>
      <c r="B351" s="46" t="s">
        <v>659</v>
      </c>
      <c r="C351" s="46" t="s">
        <v>662</v>
      </c>
      <c r="D351" s="46" t="s">
        <v>300</v>
      </c>
      <c r="E351" s="48" t="s">
        <v>1150</v>
      </c>
      <c r="F351" s="44">
        <v>28</v>
      </c>
      <c r="G351" s="49" t="s">
        <v>1151</v>
      </c>
      <c r="H351" s="49" t="s">
        <v>1151</v>
      </c>
      <c r="I351" s="49" t="s">
        <v>1151</v>
      </c>
      <c r="J351" s="1" t="s">
        <v>1151</v>
      </c>
    </row>
    <row r="352" spans="1:10" x14ac:dyDescent="0.25">
      <c r="A352" s="45">
        <v>7433007746</v>
      </c>
      <c r="B352" s="46" t="s">
        <v>659</v>
      </c>
      <c r="C352" s="46" t="s">
        <v>663</v>
      </c>
      <c r="D352" s="46" t="s">
        <v>300</v>
      </c>
      <c r="E352" s="48" t="s">
        <v>1150</v>
      </c>
      <c r="F352" s="44">
        <v>30</v>
      </c>
      <c r="G352" s="49" t="s">
        <v>1151</v>
      </c>
      <c r="H352" s="49" t="s">
        <v>1151</v>
      </c>
      <c r="I352" s="44" t="s">
        <v>1150</v>
      </c>
      <c r="J352" s="1" t="s">
        <v>1150</v>
      </c>
    </row>
    <row r="353" spans="1:10" x14ac:dyDescent="0.25">
      <c r="A353" s="45">
        <v>7433007400</v>
      </c>
      <c r="B353" s="46" t="s">
        <v>659</v>
      </c>
      <c r="C353" s="46" t="s">
        <v>664</v>
      </c>
      <c r="D353" s="46" t="s">
        <v>300</v>
      </c>
      <c r="E353" s="48" t="s">
        <v>1150</v>
      </c>
      <c r="F353" s="44">
        <v>17</v>
      </c>
      <c r="G353" s="49" t="s">
        <v>1151</v>
      </c>
      <c r="H353" s="49" t="s">
        <v>1151</v>
      </c>
      <c r="I353" s="44" t="s">
        <v>1150</v>
      </c>
      <c r="J353" s="1" t="s">
        <v>1151</v>
      </c>
    </row>
    <row r="354" spans="1:10" x14ac:dyDescent="0.25">
      <c r="A354" s="45">
        <v>7433007496</v>
      </c>
      <c r="B354" s="46" t="s">
        <v>659</v>
      </c>
      <c r="C354" s="46" t="s">
        <v>665</v>
      </c>
      <c r="D354" s="46" t="s">
        <v>300</v>
      </c>
      <c r="E354" s="48" t="s">
        <v>1150</v>
      </c>
      <c r="F354" s="44">
        <v>40</v>
      </c>
      <c r="G354" s="49" t="s">
        <v>1151</v>
      </c>
      <c r="H354" s="49" t="s">
        <v>1151</v>
      </c>
      <c r="I354" s="44" t="s">
        <v>1150</v>
      </c>
      <c r="J354" s="1" t="s">
        <v>1151</v>
      </c>
    </row>
    <row r="355" spans="1:10" x14ac:dyDescent="0.25">
      <c r="A355" s="45">
        <v>7433006767</v>
      </c>
      <c r="B355" s="46" t="s">
        <v>659</v>
      </c>
      <c r="C355" s="46" t="s">
        <v>666</v>
      </c>
      <c r="D355" s="46" t="s">
        <v>300</v>
      </c>
      <c r="E355" s="48" t="s">
        <v>1150</v>
      </c>
      <c r="F355" s="44">
        <v>1222</v>
      </c>
      <c r="G355" s="49" t="s">
        <v>1151</v>
      </c>
      <c r="H355" s="49" t="s">
        <v>1151</v>
      </c>
      <c r="I355" s="49" t="s">
        <v>1151</v>
      </c>
      <c r="J355" s="1" t="s">
        <v>1151</v>
      </c>
    </row>
    <row r="356" spans="1:10" x14ac:dyDescent="0.25">
      <c r="A356" s="45">
        <v>7433007344</v>
      </c>
      <c r="B356" s="46" t="s">
        <v>659</v>
      </c>
      <c r="C356" s="46" t="s">
        <v>667</v>
      </c>
      <c r="D356" s="46" t="s">
        <v>300</v>
      </c>
      <c r="E356" s="48" t="s">
        <v>1150</v>
      </c>
      <c r="F356" s="44">
        <v>74</v>
      </c>
      <c r="G356" s="49" t="s">
        <v>1151</v>
      </c>
      <c r="H356" s="49" t="s">
        <v>1151</v>
      </c>
      <c r="I356" s="49" t="s">
        <v>1151</v>
      </c>
      <c r="J356" s="1" t="s">
        <v>1151</v>
      </c>
    </row>
    <row r="357" spans="1:10" x14ac:dyDescent="0.25">
      <c r="A357" s="45">
        <v>7433007760</v>
      </c>
      <c r="B357" s="46" t="s">
        <v>659</v>
      </c>
      <c r="C357" s="46" t="s">
        <v>668</v>
      </c>
      <c r="D357" s="46" t="s">
        <v>300</v>
      </c>
      <c r="E357" s="48" t="s">
        <v>1150</v>
      </c>
      <c r="F357" s="44">
        <v>101</v>
      </c>
      <c r="G357" s="49" t="s">
        <v>1151</v>
      </c>
      <c r="H357" s="49" t="s">
        <v>1151</v>
      </c>
      <c r="I357" s="49" t="s">
        <v>1151</v>
      </c>
      <c r="J357" s="1" t="s">
        <v>1151</v>
      </c>
    </row>
    <row r="358" spans="1:10" x14ac:dyDescent="0.25">
      <c r="A358" s="45">
        <v>7433007601</v>
      </c>
      <c r="B358" s="46" t="s">
        <v>659</v>
      </c>
      <c r="C358" s="46" t="s">
        <v>669</v>
      </c>
      <c r="D358" s="46" t="s">
        <v>300</v>
      </c>
      <c r="E358" s="48" t="s">
        <v>1150</v>
      </c>
      <c r="F358" s="44">
        <v>20</v>
      </c>
      <c r="G358" s="49" t="s">
        <v>1151</v>
      </c>
      <c r="H358" s="49" t="s">
        <v>1151</v>
      </c>
      <c r="I358" s="44" t="s">
        <v>1150</v>
      </c>
      <c r="J358" s="1" t="s">
        <v>1151</v>
      </c>
    </row>
    <row r="359" spans="1:10" x14ac:dyDescent="0.25">
      <c r="A359" s="45">
        <v>7433007584</v>
      </c>
      <c r="B359" s="46" t="s">
        <v>659</v>
      </c>
      <c r="C359" s="46" t="s">
        <v>670</v>
      </c>
      <c r="D359" s="46" t="s">
        <v>300</v>
      </c>
      <c r="E359" s="48" t="s">
        <v>1150</v>
      </c>
      <c r="F359" s="44">
        <v>45</v>
      </c>
      <c r="G359" s="49" t="s">
        <v>1151</v>
      </c>
      <c r="H359" s="49" t="s">
        <v>1151</v>
      </c>
      <c r="I359" s="44" t="s">
        <v>1150</v>
      </c>
      <c r="J359" s="1" t="s">
        <v>1150</v>
      </c>
    </row>
    <row r="360" spans="1:10" x14ac:dyDescent="0.25">
      <c r="A360" s="45">
        <v>7438026742</v>
      </c>
      <c r="B360" s="46" t="s">
        <v>659</v>
      </c>
      <c r="C360" s="46" t="s">
        <v>671</v>
      </c>
      <c r="D360" s="46" t="s">
        <v>300</v>
      </c>
      <c r="E360" s="48" t="s">
        <v>1150</v>
      </c>
      <c r="F360" s="44">
        <v>310</v>
      </c>
      <c r="G360" s="49" t="s">
        <v>1151</v>
      </c>
      <c r="H360" s="49" t="s">
        <v>1151</v>
      </c>
      <c r="I360" s="49" t="s">
        <v>1151</v>
      </c>
      <c r="J360" s="1" t="s">
        <v>1151</v>
      </c>
    </row>
    <row r="361" spans="1:10" x14ac:dyDescent="0.25">
      <c r="A361" s="45">
        <v>7433007930</v>
      </c>
      <c r="B361" s="46" t="s">
        <v>659</v>
      </c>
      <c r="C361" s="46" t="s">
        <v>672</v>
      </c>
      <c r="D361" s="46" t="s">
        <v>300</v>
      </c>
      <c r="E361" s="48" t="s">
        <v>1150</v>
      </c>
      <c r="F361" s="44">
        <v>179</v>
      </c>
      <c r="G361" s="49" t="s">
        <v>1151</v>
      </c>
      <c r="H361" s="49" t="s">
        <v>1151</v>
      </c>
      <c r="I361" s="49" t="s">
        <v>1151</v>
      </c>
      <c r="J361" s="1" t="s">
        <v>1151</v>
      </c>
    </row>
    <row r="362" spans="1:10" x14ac:dyDescent="0.25">
      <c r="A362" s="45">
        <v>7433007626</v>
      </c>
      <c r="B362" s="46" t="s">
        <v>659</v>
      </c>
      <c r="C362" s="46" t="s">
        <v>673</v>
      </c>
      <c r="D362" s="46" t="s">
        <v>300</v>
      </c>
      <c r="E362" s="48" t="s">
        <v>1150</v>
      </c>
      <c r="F362" s="44">
        <v>163</v>
      </c>
      <c r="G362" s="49" t="s">
        <v>1151</v>
      </c>
      <c r="H362" s="49" t="s">
        <v>1151</v>
      </c>
      <c r="I362" s="49" t="s">
        <v>1151</v>
      </c>
      <c r="J362" s="1" t="s">
        <v>1151</v>
      </c>
    </row>
    <row r="363" spans="1:10" x14ac:dyDescent="0.25">
      <c r="A363" s="45">
        <v>7433007390</v>
      </c>
      <c r="B363" s="46" t="s">
        <v>659</v>
      </c>
      <c r="C363" s="46" t="s">
        <v>674</v>
      </c>
      <c r="D363" s="46" t="s">
        <v>300</v>
      </c>
      <c r="E363" s="48" t="s">
        <v>1150</v>
      </c>
      <c r="F363" s="44">
        <v>157</v>
      </c>
      <c r="G363" s="49" t="s">
        <v>1151</v>
      </c>
      <c r="H363" s="49" t="s">
        <v>1151</v>
      </c>
      <c r="I363" s="49" t="s">
        <v>1151</v>
      </c>
      <c r="J363" s="1" t="s">
        <v>1151</v>
      </c>
    </row>
    <row r="364" spans="1:10" x14ac:dyDescent="0.25">
      <c r="A364" s="45">
        <v>7433007577</v>
      </c>
      <c r="B364" s="46" t="s">
        <v>659</v>
      </c>
      <c r="C364" s="46" t="s">
        <v>675</v>
      </c>
      <c r="D364" s="46" t="s">
        <v>300</v>
      </c>
      <c r="E364" s="48" t="s">
        <v>1150</v>
      </c>
      <c r="F364" s="44">
        <v>48</v>
      </c>
      <c r="G364" s="49" t="s">
        <v>1151</v>
      </c>
      <c r="H364" s="49" t="s">
        <v>1151</v>
      </c>
      <c r="I364" s="44" t="s">
        <v>1150</v>
      </c>
      <c r="J364" s="1" t="s">
        <v>1151</v>
      </c>
    </row>
    <row r="365" spans="1:10" x14ac:dyDescent="0.25">
      <c r="A365" s="45">
        <v>7433007538</v>
      </c>
      <c r="B365" s="46" t="s">
        <v>659</v>
      </c>
      <c r="C365" s="46" t="s">
        <v>676</v>
      </c>
      <c r="D365" s="46" t="s">
        <v>300</v>
      </c>
      <c r="E365" s="48" t="s">
        <v>1150</v>
      </c>
      <c r="F365" s="44">
        <v>144</v>
      </c>
      <c r="G365" s="49" t="s">
        <v>1151</v>
      </c>
      <c r="H365" s="49" t="s">
        <v>1151</v>
      </c>
      <c r="I365" s="49" t="s">
        <v>1151</v>
      </c>
      <c r="J365" s="1" t="s">
        <v>1151</v>
      </c>
    </row>
    <row r="366" spans="1:10" x14ac:dyDescent="0.25">
      <c r="A366" s="45">
        <v>7434003656</v>
      </c>
      <c r="B366" s="46" t="s">
        <v>677</v>
      </c>
      <c r="C366" s="46" t="s">
        <v>678</v>
      </c>
      <c r="D366" s="46" t="s">
        <v>300</v>
      </c>
      <c r="E366" s="47" t="s">
        <v>1151</v>
      </c>
      <c r="F366" s="44">
        <v>23</v>
      </c>
      <c r="G366" s="49" t="s">
        <v>1151</v>
      </c>
      <c r="H366" s="44" t="s">
        <v>1150</v>
      </c>
      <c r="I366" s="44" t="s">
        <v>1150</v>
      </c>
      <c r="J366" s="1" t="s">
        <v>1151</v>
      </c>
    </row>
    <row r="367" spans="1:10" x14ac:dyDescent="0.25">
      <c r="A367" s="45">
        <v>7434003529</v>
      </c>
      <c r="B367" s="46" t="s">
        <v>677</v>
      </c>
      <c r="C367" s="46" t="s">
        <v>679</v>
      </c>
      <c r="D367" s="46" t="s">
        <v>300</v>
      </c>
      <c r="E367" s="48" t="s">
        <v>1150</v>
      </c>
      <c r="F367" s="44">
        <v>502</v>
      </c>
      <c r="G367" s="49" t="s">
        <v>1151</v>
      </c>
      <c r="H367" s="49" t="s">
        <v>1151</v>
      </c>
      <c r="I367" s="49" t="s">
        <v>1151</v>
      </c>
      <c r="J367" s="1" t="s">
        <v>1151</v>
      </c>
    </row>
    <row r="368" spans="1:10" x14ac:dyDescent="0.25">
      <c r="A368" s="45">
        <v>7434002290</v>
      </c>
      <c r="B368" s="46" t="s">
        <v>677</v>
      </c>
      <c r="C368" s="46" t="s">
        <v>680</v>
      </c>
      <c r="D368" s="46" t="s">
        <v>300</v>
      </c>
      <c r="E368" s="48" t="s">
        <v>1150</v>
      </c>
      <c r="F368" s="44">
        <v>131</v>
      </c>
      <c r="G368" s="49" t="s">
        <v>1151</v>
      </c>
      <c r="H368" s="49" t="s">
        <v>1151</v>
      </c>
      <c r="I368" s="49" t="s">
        <v>1151</v>
      </c>
      <c r="J368" s="1" t="s">
        <v>1151</v>
      </c>
    </row>
    <row r="369" spans="1:10" x14ac:dyDescent="0.25">
      <c r="A369" s="45">
        <v>7434002116</v>
      </c>
      <c r="B369" s="46" t="s">
        <v>677</v>
      </c>
      <c r="C369" s="46" t="s">
        <v>681</v>
      </c>
      <c r="D369" s="46" t="s">
        <v>300</v>
      </c>
      <c r="E369" s="48" t="s">
        <v>1150</v>
      </c>
      <c r="F369" s="44">
        <v>730</v>
      </c>
      <c r="G369" s="49" t="s">
        <v>1151</v>
      </c>
      <c r="H369" s="49" t="s">
        <v>1151</v>
      </c>
      <c r="I369" s="49" t="s">
        <v>1151</v>
      </c>
      <c r="J369" s="1" t="s">
        <v>1151</v>
      </c>
    </row>
    <row r="370" spans="1:10" x14ac:dyDescent="0.25">
      <c r="A370" s="45">
        <v>7434003504</v>
      </c>
      <c r="B370" s="46" t="s">
        <v>677</v>
      </c>
      <c r="C370" s="46" t="s">
        <v>682</v>
      </c>
      <c r="D370" s="46" t="s">
        <v>300</v>
      </c>
      <c r="E370" s="48" t="s">
        <v>1150</v>
      </c>
      <c r="F370" s="44">
        <v>1054</v>
      </c>
      <c r="G370" s="49" t="s">
        <v>1151</v>
      </c>
      <c r="H370" s="49" t="s">
        <v>1151</v>
      </c>
      <c r="I370" s="49" t="s">
        <v>1151</v>
      </c>
      <c r="J370" s="1" t="s">
        <v>1151</v>
      </c>
    </row>
    <row r="371" spans="1:10" x14ac:dyDescent="0.25">
      <c r="A371" s="45">
        <v>7434003470</v>
      </c>
      <c r="B371" s="46" t="s">
        <v>677</v>
      </c>
      <c r="C371" s="46" t="s">
        <v>683</v>
      </c>
      <c r="D371" s="46" t="s">
        <v>300</v>
      </c>
      <c r="E371" s="48" t="s">
        <v>1150</v>
      </c>
      <c r="F371" s="44">
        <v>176</v>
      </c>
      <c r="G371" s="49" t="s">
        <v>1151</v>
      </c>
      <c r="H371" s="49" t="s">
        <v>1151</v>
      </c>
      <c r="I371" s="49" t="s">
        <v>1151</v>
      </c>
      <c r="J371" s="1" t="s">
        <v>1151</v>
      </c>
    </row>
    <row r="372" spans="1:10" x14ac:dyDescent="0.25">
      <c r="A372" s="45">
        <v>7434002395</v>
      </c>
      <c r="B372" s="46" t="s">
        <v>677</v>
      </c>
      <c r="C372" s="46" t="s">
        <v>684</v>
      </c>
      <c r="D372" s="46" t="s">
        <v>300</v>
      </c>
      <c r="E372" s="48" t="s">
        <v>1150</v>
      </c>
      <c r="F372" s="44">
        <v>251</v>
      </c>
      <c r="G372" s="49" t="s">
        <v>1151</v>
      </c>
      <c r="H372" s="49" t="s">
        <v>1151</v>
      </c>
      <c r="I372" s="44" t="s">
        <v>1150</v>
      </c>
      <c r="J372" s="1" t="s">
        <v>1151</v>
      </c>
    </row>
    <row r="373" spans="1:10" x14ac:dyDescent="0.25">
      <c r="A373" s="45">
        <v>7434002927</v>
      </c>
      <c r="B373" s="46" t="s">
        <v>677</v>
      </c>
      <c r="C373" s="46" t="s">
        <v>685</v>
      </c>
      <c r="D373" s="46" t="s">
        <v>300</v>
      </c>
      <c r="E373" s="47" t="s">
        <v>1151</v>
      </c>
      <c r="F373" s="44">
        <v>99</v>
      </c>
      <c r="G373" s="49" t="s">
        <v>1151</v>
      </c>
      <c r="H373" s="49" t="s">
        <v>1151</v>
      </c>
      <c r="I373" s="44" t="s">
        <v>1150</v>
      </c>
      <c r="J373" s="1" t="s">
        <v>1151</v>
      </c>
    </row>
    <row r="374" spans="1:10" x14ac:dyDescent="0.25">
      <c r="A374" s="45">
        <v>7434003141</v>
      </c>
      <c r="B374" s="46" t="s">
        <v>677</v>
      </c>
      <c r="C374" s="46" t="s">
        <v>686</v>
      </c>
      <c r="D374" s="46" t="s">
        <v>300</v>
      </c>
      <c r="E374" s="48" t="s">
        <v>1150</v>
      </c>
      <c r="F374" s="44">
        <v>123</v>
      </c>
      <c r="G374" s="49" t="s">
        <v>1151</v>
      </c>
      <c r="H374" s="49" t="s">
        <v>1151</v>
      </c>
      <c r="I374" s="49" t="s">
        <v>1151</v>
      </c>
      <c r="J374" s="1" t="s">
        <v>1151</v>
      </c>
    </row>
    <row r="375" spans="1:10" x14ac:dyDescent="0.25">
      <c r="A375" s="45">
        <v>7435006579</v>
      </c>
      <c r="B375" s="46" t="s">
        <v>687</v>
      </c>
      <c r="C375" s="46" t="s">
        <v>688</v>
      </c>
      <c r="D375" s="46" t="s">
        <v>300</v>
      </c>
      <c r="E375" s="48" t="s">
        <v>1150</v>
      </c>
      <c r="F375" s="44">
        <v>639</v>
      </c>
      <c r="G375" s="49" t="s">
        <v>1151</v>
      </c>
      <c r="H375" s="49" t="s">
        <v>1151</v>
      </c>
      <c r="I375" s="49" t="s">
        <v>1151</v>
      </c>
      <c r="J375" s="1" t="s">
        <v>1151</v>
      </c>
    </row>
    <row r="376" spans="1:10" x14ac:dyDescent="0.25">
      <c r="A376" s="45">
        <v>7435007029</v>
      </c>
      <c r="B376" s="46" t="s">
        <v>687</v>
      </c>
      <c r="C376" s="46" t="s">
        <v>689</v>
      </c>
      <c r="D376" s="46" t="s">
        <v>300</v>
      </c>
      <c r="E376" s="48" t="s">
        <v>1150</v>
      </c>
      <c r="F376" s="44">
        <v>111</v>
      </c>
      <c r="G376" s="49" t="s">
        <v>1151</v>
      </c>
      <c r="H376" s="49" t="s">
        <v>1151</v>
      </c>
      <c r="I376" s="49" t="s">
        <v>1151</v>
      </c>
      <c r="J376" s="1" t="s">
        <v>1151</v>
      </c>
    </row>
    <row r="377" spans="1:10" x14ac:dyDescent="0.25">
      <c r="A377" s="45">
        <v>7435006956</v>
      </c>
      <c r="B377" s="46" t="s">
        <v>687</v>
      </c>
      <c r="C377" s="46" t="s">
        <v>690</v>
      </c>
      <c r="D377" s="46" t="s">
        <v>300</v>
      </c>
      <c r="E377" s="48" t="s">
        <v>1150</v>
      </c>
      <c r="F377" s="44">
        <v>191</v>
      </c>
      <c r="G377" s="49" t="s">
        <v>1151</v>
      </c>
      <c r="H377" s="49" t="s">
        <v>1151</v>
      </c>
      <c r="I377" s="49" t="s">
        <v>1151</v>
      </c>
      <c r="J377" s="1" t="s">
        <v>1151</v>
      </c>
    </row>
    <row r="378" spans="1:10" x14ac:dyDescent="0.25">
      <c r="A378" s="45">
        <v>7435007036</v>
      </c>
      <c r="B378" s="46" t="s">
        <v>687</v>
      </c>
      <c r="C378" s="46" t="s">
        <v>691</v>
      </c>
      <c r="D378" s="46" t="s">
        <v>300</v>
      </c>
      <c r="E378" s="48" t="s">
        <v>1150</v>
      </c>
      <c r="F378" s="44">
        <v>138</v>
      </c>
      <c r="G378" s="49" t="s">
        <v>1151</v>
      </c>
      <c r="H378" s="49" t="s">
        <v>1151</v>
      </c>
      <c r="I378" s="49" t="s">
        <v>1151</v>
      </c>
      <c r="J378" s="1" t="s">
        <v>1151</v>
      </c>
    </row>
    <row r="379" spans="1:10" x14ac:dyDescent="0.25">
      <c r="A379" s="45">
        <v>7435006995</v>
      </c>
      <c r="B379" s="46" t="s">
        <v>687</v>
      </c>
      <c r="C379" s="46" t="s">
        <v>692</v>
      </c>
      <c r="D379" s="46" t="s">
        <v>300</v>
      </c>
      <c r="E379" s="48" t="s">
        <v>1150</v>
      </c>
      <c r="F379" s="44">
        <v>116</v>
      </c>
      <c r="G379" s="49" t="s">
        <v>1151</v>
      </c>
      <c r="H379" s="49" t="s">
        <v>1151</v>
      </c>
      <c r="I379" s="49" t="s">
        <v>1151</v>
      </c>
      <c r="J379" s="1" t="s">
        <v>1151</v>
      </c>
    </row>
    <row r="380" spans="1:10" x14ac:dyDescent="0.25">
      <c r="A380" s="45">
        <v>7435006988</v>
      </c>
      <c r="B380" s="46" t="s">
        <v>687</v>
      </c>
      <c r="C380" s="46" t="s">
        <v>693</v>
      </c>
      <c r="D380" s="46" t="s">
        <v>300</v>
      </c>
      <c r="E380" s="48" t="s">
        <v>1150</v>
      </c>
      <c r="F380" s="44">
        <v>129</v>
      </c>
      <c r="G380" s="49" t="s">
        <v>1151</v>
      </c>
      <c r="H380" s="49" t="s">
        <v>1151</v>
      </c>
      <c r="I380" s="49" t="s">
        <v>1151</v>
      </c>
      <c r="J380" s="1" t="s">
        <v>1151</v>
      </c>
    </row>
    <row r="381" spans="1:10" x14ac:dyDescent="0.25">
      <c r="A381" s="45">
        <v>7435007068</v>
      </c>
      <c r="B381" s="46" t="s">
        <v>687</v>
      </c>
      <c r="C381" s="46" t="s">
        <v>694</v>
      </c>
      <c r="D381" s="46" t="s">
        <v>300</v>
      </c>
      <c r="E381" s="48" t="s">
        <v>1150</v>
      </c>
      <c r="F381" s="44">
        <v>99</v>
      </c>
      <c r="G381" s="49" t="s">
        <v>1151</v>
      </c>
      <c r="H381" s="49" t="s">
        <v>1151</v>
      </c>
      <c r="I381" s="49" t="s">
        <v>1151</v>
      </c>
      <c r="J381" s="1" t="s">
        <v>1151</v>
      </c>
    </row>
    <row r="382" spans="1:10" x14ac:dyDescent="0.25">
      <c r="A382" s="45">
        <v>7435007004</v>
      </c>
      <c r="B382" s="46" t="s">
        <v>687</v>
      </c>
      <c r="C382" s="46" t="s">
        <v>695</v>
      </c>
      <c r="D382" s="46" t="s">
        <v>300</v>
      </c>
      <c r="E382" s="48" t="s">
        <v>1150</v>
      </c>
      <c r="F382" s="44">
        <v>190</v>
      </c>
      <c r="G382" s="49" t="s">
        <v>1151</v>
      </c>
      <c r="H382" s="49" t="s">
        <v>1151</v>
      </c>
      <c r="I382" s="49" t="s">
        <v>1151</v>
      </c>
      <c r="J382" s="1" t="s">
        <v>1151</v>
      </c>
    </row>
    <row r="383" spans="1:10" x14ac:dyDescent="0.25">
      <c r="A383" s="45">
        <v>7435006177</v>
      </c>
      <c r="B383" s="46" t="s">
        <v>687</v>
      </c>
      <c r="C383" s="46" t="s">
        <v>696</v>
      </c>
      <c r="D383" s="46" t="s">
        <v>300</v>
      </c>
      <c r="E383" s="48" t="s">
        <v>1150</v>
      </c>
      <c r="F383" s="44">
        <v>174</v>
      </c>
      <c r="G383" s="49" t="s">
        <v>1151</v>
      </c>
      <c r="H383" s="49" t="s">
        <v>1151</v>
      </c>
      <c r="I383" s="49" t="s">
        <v>1151</v>
      </c>
      <c r="J383" s="1" t="s">
        <v>1151</v>
      </c>
    </row>
    <row r="384" spans="1:10" x14ac:dyDescent="0.25">
      <c r="A384" s="45">
        <v>7435006970</v>
      </c>
      <c r="B384" s="46" t="s">
        <v>687</v>
      </c>
      <c r="C384" s="46" t="s">
        <v>697</v>
      </c>
      <c r="D384" s="46" t="s">
        <v>300</v>
      </c>
      <c r="E384" s="48" t="s">
        <v>1150</v>
      </c>
      <c r="F384" s="44">
        <v>290</v>
      </c>
      <c r="G384" s="49" t="s">
        <v>1151</v>
      </c>
      <c r="H384" s="49" t="s">
        <v>1151</v>
      </c>
      <c r="I384" s="49" t="s">
        <v>1151</v>
      </c>
      <c r="J384" s="1" t="s">
        <v>1151</v>
      </c>
    </row>
    <row r="385" spans="1:10" x14ac:dyDescent="0.25">
      <c r="A385" s="45">
        <v>7436003813</v>
      </c>
      <c r="B385" s="46" t="s">
        <v>698</v>
      </c>
      <c r="C385" s="46" t="s">
        <v>699</v>
      </c>
      <c r="D385" s="46" t="s">
        <v>300</v>
      </c>
      <c r="E385" s="48" t="s">
        <v>1150</v>
      </c>
      <c r="F385" s="44">
        <v>34</v>
      </c>
      <c r="G385" s="49" t="s">
        <v>1151</v>
      </c>
      <c r="H385" s="49" t="s">
        <v>1151</v>
      </c>
      <c r="I385" s="44" t="s">
        <v>1150</v>
      </c>
      <c r="J385" s="1" t="s">
        <v>1151</v>
      </c>
    </row>
    <row r="386" spans="1:10" x14ac:dyDescent="0.25">
      <c r="A386" s="45">
        <v>7436003740</v>
      </c>
      <c r="B386" s="46" t="s">
        <v>698</v>
      </c>
      <c r="C386" s="46" t="s">
        <v>700</v>
      </c>
      <c r="D386" s="46" t="s">
        <v>300</v>
      </c>
      <c r="E386" s="48" t="s">
        <v>1150</v>
      </c>
      <c r="F386" s="44">
        <v>60</v>
      </c>
      <c r="G386" s="49" t="s">
        <v>1151</v>
      </c>
      <c r="H386" s="49" t="s">
        <v>1151</v>
      </c>
      <c r="I386" s="49" t="s">
        <v>1151</v>
      </c>
      <c r="J386" s="1" t="s">
        <v>1151</v>
      </c>
    </row>
    <row r="387" spans="1:10" x14ac:dyDescent="0.25">
      <c r="A387" s="45">
        <v>7436003725</v>
      </c>
      <c r="B387" s="46" t="s">
        <v>698</v>
      </c>
      <c r="C387" s="46" t="s">
        <v>701</v>
      </c>
      <c r="D387" s="46" t="s">
        <v>300</v>
      </c>
      <c r="E387" s="48" t="s">
        <v>1150</v>
      </c>
      <c r="F387" s="44">
        <v>75</v>
      </c>
      <c r="G387" s="49" t="s">
        <v>1151</v>
      </c>
      <c r="H387" s="49" t="s">
        <v>1151</v>
      </c>
      <c r="I387" s="49" t="s">
        <v>1151</v>
      </c>
      <c r="J387" s="1" t="s">
        <v>1151</v>
      </c>
    </row>
    <row r="388" spans="1:10" x14ac:dyDescent="0.25">
      <c r="A388" s="45">
        <v>7436003764</v>
      </c>
      <c r="B388" s="46" t="s">
        <v>698</v>
      </c>
      <c r="C388" s="46" t="s">
        <v>702</v>
      </c>
      <c r="D388" s="46" t="s">
        <v>300</v>
      </c>
      <c r="E388" s="48" t="s">
        <v>1150</v>
      </c>
      <c r="F388" s="44">
        <v>49</v>
      </c>
      <c r="G388" s="49" t="s">
        <v>1151</v>
      </c>
      <c r="H388" s="49" t="s">
        <v>1151</v>
      </c>
      <c r="I388" s="49" t="s">
        <v>1151</v>
      </c>
      <c r="J388" s="1" t="s">
        <v>1151</v>
      </c>
    </row>
    <row r="389" spans="1:10" x14ac:dyDescent="0.25">
      <c r="A389" s="45">
        <v>7436003757</v>
      </c>
      <c r="B389" s="46" t="s">
        <v>698</v>
      </c>
      <c r="C389" s="46" t="s">
        <v>703</v>
      </c>
      <c r="D389" s="46" t="s">
        <v>300</v>
      </c>
      <c r="E389" s="48" t="s">
        <v>1150</v>
      </c>
      <c r="F389" s="44">
        <v>86</v>
      </c>
      <c r="G389" s="49" t="s">
        <v>1151</v>
      </c>
      <c r="H389" s="49" t="s">
        <v>1151</v>
      </c>
      <c r="I389" s="49" t="s">
        <v>1151</v>
      </c>
      <c r="J389" s="1" t="s">
        <v>1151</v>
      </c>
    </row>
    <row r="390" spans="1:10" x14ac:dyDescent="0.25">
      <c r="A390" s="45">
        <v>7436003605</v>
      </c>
      <c r="B390" s="46" t="s">
        <v>698</v>
      </c>
      <c r="C390" s="46" t="s">
        <v>704</v>
      </c>
      <c r="D390" s="46" t="s">
        <v>300</v>
      </c>
      <c r="E390" s="48" t="s">
        <v>1150</v>
      </c>
      <c r="F390" s="44">
        <v>613</v>
      </c>
      <c r="G390" s="49" t="s">
        <v>1151</v>
      </c>
      <c r="H390" s="49" t="s">
        <v>1151</v>
      </c>
      <c r="I390" s="49" t="s">
        <v>1151</v>
      </c>
      <c r="J390" s="1" t="s">
        <v>1151</v>
      </c>
    </row>
    <row r="391" spans="1:10" x14ac:dyDescent="0.25">
      <c r="A391" s="45">
        <v>7436003612</v>
      </c>
      <c r="B391" s="46" t="s">
        <v>698</v>
      </c>
      <c r="C391" s="46" t="s">
        <v>705</v>
      </c>
      <c r="D391" s="46" t="s">
        <v>300</v>
      </c>
      <c r="E391" s="48" t="s">
        <v>1150</v>
      </c>
      <c r="F391" s="44">
        <v>217</v>
      </c>
      <c r="G391" s="49" t="s">
        <v>1151</v>
      </c>
      <c r="H391" s="49" t="s">
        <v>1151</v>
      </c>
      <c r="I391" s="49" t="s">
        <v>1151</v>
      </c>
      <c r="J391" s="1" t="s">
        <v>1151</v>
      </c>
    </row>
    <row r="392" spans="1:10" x14ac:dyDescent="0.25">
      <c r="A392" s="45">
        <v>7436005176</v>
      </c>
      <c r="B392" s="46" t="s">
        <v>698</v>
      </c>
      <c r="C392" s="46" t="s">
        <v>706</v>
      </c>
      <c r="D392" s="46" t="s">
        <v>300</v>
      </c>
      <c r="E392" s="48" t="s">
        <v>1150</v>
      </c>
      <c r="F392" s="44">
        <v>413</v>
      </c>
      <c r="G392" s="49" t="s">
        <v>1151</v>
      </c>
      <c r="H392" s="49" t="s">
        <v>1151</v>
      </c>
      <c r="I392" s="49" t="s">
        <v>1151</v>
      </c>
      <c r="J392" s="1" t="s">
        <v>1151</v>
      </c>
    </row>
    <row r="393" spans="1:10" x14ac:dyDescent="0.25">
      <c r="A393" s="45">
        <v>7436003718</v>
      </c>
      <c r="B393" s="46" t="s">
        <v>698</v>
      </c>
      <c r="C393" s="46" t="s">
        <v>707</v>
      </c>
      <c r="D393" s="46" t="s">
        <v>300</v>
      </c>
      <c r="E393" s="48" t="s">
        <v>1150</v>
      </c>
      <c r="F393" s="44">
        <v>257</v>
      </c>
      <c r="G393" s="49" t="s">
        <v>1151</v>
      </c>
      <c r="H393" s="49" t="s">
        <v>1151</v>
      </c>
      <c r="I393" s="49" t="s">
        <v>1151</v>
      </c>
      <c r="J393" s="1" t="s">
        <v>1151</v>
      </c>
    </row>
    <row r="394" spans="1:10" x14ac:dyDescent="0.25">
      <c r="A394" s="45">
        <v>7436003732</v>
      </c>
      <c r="B394" s="46" t="s">
        <v>698</v>
      </c>
      <c r="C394" s="46" t="s">
        <v>708</v>
      </c>
      <c r="D394" s="46" t="s">
        <v>300</v>
      </c>
      <c r="E394" s="48" t="s">
        <v>1150</v>
      </c>
      <c r="F394" s="44">
        <v>101</v>
      </c>
      <c r="G394" s="49" t="s">
        <v>1151</v>
      </c>
      <c r="H394" s="49" t="s">
        <v>1151</v>
      </c>
      <c r="I394" s="49" t="s">
        <v>1151</v>
      </c>
      <c r="J394" s="1" t="s">
        <v>1151</v>
      </c>
    </row>
    <row r="395" spans="1:10" x14ac:dyDescent="0.25">
      <c r="A395" s="45">
        <v>7437004721</v>
      </c>
      <c r="B395" s="46" t="s">
        <v>709</v>
      </c>
      <c r="C395" s="46" t="s">
        <v>710</v>
      </c>
      <c r="D395" s="46" t="s">
        <v>300</v>
      </c>
      <c r="E395" s="48" t="s">
        <v>1150</v>
      </c>
      <c r="F395" s="44">
        <v>95</v>
      </c>
      <c r="G395" s="49" t="s">
        <v>1151</v>
      </c>
      <c r="H395" s="49" t="s">
        <v>1151</v>
      </c>
      <c r="I395" s="44" t="s">
        <v>1150</v>
      </c>
      <c r="J395" s="1" t="s">
        <v>1151</v>
      </c>
    </row>
    <row r="396" spans="1:10" x14ac:dyDescent="0.25">
      <c r="A396" s="45">
        <v>7437004584</v>
      </c>
      <c r="B396" s="46" t="s">
        <v>709</v>
      </c>
      <c r="C396" s="46" t="s">
        <v>711</v>
      </c>
      <c r="D396" s="46" t="s">
        <v>300</v>
      </c>
      <c r="E396" s="48" t="s">
        <v>1150</v>
      </c>
      <c r="F396" s="44">
        <v>70</v>
      </c>
      <c r="G396" s="49" t="s">
        <v>1151</v>
      </c>
      <c r="H396" s="49" t="s">
        <v>1151</v>
      </c>
      <c r="I396" s="49" t="s">
        <v>1151</v>
      </c>
      <c r="J396" s="1" t="s">
        <v>1151</v>
      </c>
    </row>
    <row r="397" spans="1:10" x14ac:dyDescent="0.25">
      <c r="A397" s="45">
        <v>7437004182</v>
      </c>
      <c r="B397" s="46" t="s">
        <v>709</v>
      </c>
      <c r="C397" s="46" t="s">
        <v>712</v>
      </c>
      <c r="D397" s="46" t="s">
        <v>300</v>
      </c>
      <c r="E397" s="48" t="s">
        <v>1150</v>
      </c>
      <c r="F397" s="44">
        <v>92</v>
      </c>
      <c r="G397" s="49" t="s">
        <v>1151</v>
      </c>
      <c r="H397" s="49" t="s">
        <v>1151</v>
      </c>
      <c r="I397" s="49" t="s">
        <v>1151</v>
      </c>
      <c r="J397" s="1" t="s">
        <v>1151</v>
      </c>
    </row>
    <row r="398" spans="1:10" x14ac:dyDescent="0.25">
      <c r="A398" s="45">
        <v>7437004753</v>
      </c>
      <c r="B398" s="46" t="s">
        <v>709</v>
      </c>
      <c r="C398" s="46" t="s">
        <v>713</v>
      </c>
      <c r="D398" s="46" t="s">
        <v>300</v>
      </c>
      <c r="E398" s="48" t="s">
        <v>1150</v>
      </c>
      <c r="F398" s="44">
        <v>25</v>
      </c>
      <c r="G398" s="49" t="s">
        <v>1151</v>
      </c>
      <c r="H398" s="49" t="s">
        <v>1151</v>
      </c>
      <c r="I398" s="44" t="s">
        <v>1150</v>
      </c>
      <c r="J398" s="1" t="s">
        <v>1150</v>
      </c>
    </row>
    <row r="399" spans="1:10" x14ac:dyDescent="0.25">
      <c r="A399" s="45">
        <v>7430021076</v>
      </c>
      <c r="B399" s="46" t="s">
        <v>709</v>
      </c>
      <c r="C399" s="46" t="s">
        <v>714</v>
      </c>
      <c r="D399" s="46" t="s">
        <v>300</v>
      </c>
      <c r="E399" s="48" t="s">
        <v>1150</v>
      </c>
      <c r="F399" s="44">
        <v>57</v>
      </c>
      <c r="G399" s="49" t="s">
        <v>1151</v>
      </c>
      <c r="H399" s="49" t="s">
        <v>1151</v>
      </c>
      <c r="I399" s="49" t="s">
        <v>1151</v>
      </c>
      <c r="J399" s="1" t="s">
        <v>1151</v>
      </c>
    </row>
    <row r="400" spans="1:10" x14ac:dyDescent="0.25">
      <c r="A400" s="45">
        <v>7437004785</v>
      </c>
      <c r="B400" s="46" t="s">
        <v>709</v>
      </c>
      <c r="C400" s="46" t="s">
        <v>715</v>
      </c>
      <c r="D400" s="46" t="s">
        <v>300</v>
      </c>
      <c r="E400" s="48" t="s">
        <v>1150</v>
      </c>
      <c r="F400" s="44">
        <v>98</v>
      </c>
      <c r="G400" s="49" t="s">
        <v>1151</v>
      </c>
      <c r="H400" s="49" t="s">
        <v>1151</v>
      </c>
      <c r="I400" s="49" t="s">
        <v>1151</v>
      </c>
      <c r="J400" s="1" t="s">
        <v>1151</v>
      </c>
    </row>
    <row r="401" spans="1:10" x14ac:dyDescent="0.25">
      <c r="A401" s="45">
        <v>7437004577</v>
      </c>
      <c r="B401" s="46" t="s">
        <v>709</v>
      </c>
      <c r="C401" s="46" t="s">
        <v>716</v>
      </c>
      <c r="D401" s="46" t="s">
        <v>300</v>
      </c>
      <c r="E401" s="48" t="s">
        <v>1150</v>
      </c>
      <c r="F401" s="44">
        <v>72</v>
      </c>
      <c r="G401" s="49" t="s">
        <v>1151</v>
      </c>
      <c r="H401" s="49" t="s">
        <v>1151</v>
      </c>
      <c r="I401" s="49" t="s">
        <v>1151</v>
      </c>
      <c r="J401" s="1" t="s">
        <v>1151</v>
      </c>
    </row>
    <row r="402" spans="1:10" x14ac:dyDescent="0.25">
      <c r="A402" s="45">
        <v>7437004697</v>
      </c>
      <c r="B402" s="46" t="s">
        <v>709</v>
      </c>
      <c r="C402" s="46" t="s">
        <v>717</v>
      </c>
      <c r="D402" s="46" t="s">
        <v>300</v>
      </c>
      <c r="E402" s="48" t="s">
        <v>1150</v>
      </c>
      <c r="F402" s="44">
        <v>98</v>
      </c>
      <c r="G402" s="49" t="s">
        <v>1151</v>
      </c>
      <c r="H402" s="49" t="s">
        <v>1151</v>
      </c>
      <c r="I402" s="49" t="s">
        <v>1151</v>
      </c>
      <c r="J402" s="1" t="s">
        <v>1151</v>
      </c>
    </row>
    <row r="403" spans="1:10" x14ac:dyDescent="0.25">
      <c r="A403" s="45">
        <v>7437004464</v>
      </c>
      <c r="B403" s="46" t="s">
        <v>709</v>
      </c>
      <c r="C403" s="46" t="s">
        <v>718</v>
      </c>
      <c r="D403" s="46" t="s">
        <v>300</v>
      </c>
      <c r="E403" s="48" t="s">
        <v>1150</v>
      </c>
      <c r="F403" s="44">
        <v>22</v>
      </c>
      <c r="G403" s="49" t="s">
        <v>1151</v>
      </c>
      <c r="H403" s="49" t="s">
        <v>1151</v>
      </c>
      <c r="I403" s="44" t="s">
        <v>1150</v>
      </c>
      <c r="J403" s="1" t="s">
        <v>1151</v>
      </c>
    </row>
    <row r="404" spans="1:10" x14ac:dyDescent="0.25">
      <c r="A404" s="45">
        <v>7437004619</v>
      </c>
      <c r="B404" s="46" t="s">
        <v>709</v>
      </c>
      <c r="C404" s="46" t="s">
        <v>719</v>
      </c>
      <c r="D404" s="46" t="s">
        <v>300</v>
      </c>
      <c r="E404" s="48" t="s">
        <v>1150</v>
      </c>
      <c r="F404" s="44">
        <v>347</v>
      </c>
      <c r="G404" s="49" t="s">
        <v>1151</v>
      </c>
      <c r="H404" s="44" t="s">
        <v>1150</v>
      </c>
      <c r="I404" s="44" t="s">
        <v>1150</v>
      </c>
      <c r="J404" s="1" t="s">
        <v>1151</v>
      </c>
    </row>
    <row r="405" spans="1:10" x14ac:dyDescent="0.25">
      <c r="A405" s="45">
        <v>7437004496</v>
      </c>
      <c r="B405" s="46" t="s">
        <v>709</v>
      </c>
      <c r="C405" s="46" t="s">
        <v>720</v>
      </c>
      <c r="D405" s="46" t="s">
        <v>300</v>
      </c>
      <c r="E405" s="48" t="s">
        <v>1150</v>
      </c>
      <c r="F405" s="44">
        <v>631</v>
      </c>
      <c r="G405" s="49" t="s">
        <v>1151</v>
      </c>
      <c r="H405" s="49" t="s">
        <v>1151</v>
      </c>
      <c r="I405" s="49" t="s">
        <v>1151</v>
      </c>
      <c r="J405" s="1" t="s">
        <v>1151</v>
      </c>
    </row>
    <row r="406" spans="1:10" x14ac:dyDescent="0.25">
      <c r="A406" s="45">
        <v>7437004866</v>
      </c>
      <c r="B406" s="46" t="s">
        <v>709</v>
      </c>
      <c r="C406" s="46" t="s">
        <v>721</v>
      </c>
      <c r="D406" s="46" t="s">
        <v>300</v>
      </c>
      <c r="E406" s="48" t="s">
        <v>1150</v>
      </c>
      <c r="F406" s="44">
        <v>273</v>
      </c>
      <c r="G406" s="49" t="s">
        <v>1151</v>
      </c>
      <c r="H406" s="49" t="s">
        <v>1151</v>
      </c>
      <c r="I406" s="49" t="s">
        <v>1151</v>
      </c>
      <c r="J406" s="1" t="s">
        <v>1151</v>
      </c>
    </row>
    <row r="407" spans="1:10" x14ac:dyDescent="0.25">
      <c r="A407" s="45">
        <v>7437004658</v>
      </c>
      <c r="B407" s="46" t="s">
        <v>709</v>
      </c>
      <c r="C407" s="46" t="s">
        <v>722</v>
      </c>
      <c r="D407" s="46" t="s">
        <v>300</v>
      </c>
      <c r="E407" s="48" t="s">
        <v>1150</v>
      </c>
      <c r="F407" s="44">
        <v>55</v>
      </c>
      <c r="G407" s="49" t="s">
        <v>1151</v>
      </c>
      <c r="H407" s="49" t="s">
        <v>1151</v>
      </c>
      <c r="I407" s="49" t="s">
        <v>1151</v>
      </c>
      <c r="J407" s="1" t="s">
        <v>1151</v>
      </c>
    </row>
    <row r="408" spans="1:10" x14ac:dyDescent="0.25">
      <c r="A408" s="45">
        <v>7437001992</v>
      </c>
      <c r="B408" s="46" t="s">
        <v>709</v>
      </c>
      <c r="C408" s="46" t="s">
        <v>723</v>
      </c>
      <c r="D408" s="46" t="s">
        <v>300</v>
      </c>
      <c r="E408" s="48" t="s">
        <v>1150</v>
      </c>
      <c r="F408" s="44">
        <v>77</v>
      </c>
      <c r="G408" s="49" t="s">
        <v>1151</v>
      </c>
      <c r="H408" s="49" t="s">
        <v>1151</v>
      </c>
      <c r="I408" s="49" t="s">
        <v>1151</v>
      </c>
      <c r="J408" s="1" t="s">
        <v>1151</v>
      </c>
    </row>
    <row r="409" spans="1:10" x14ac:dyDescent="0.25">
      <c r="A409" s="45">
        <v>7439008055</v>
      </c>
      <c r="B409" s="46" t="s">
        <v>724</v>
      </c>
      <c r="C409" s="46" t="s">
        <v>725</v>
      </c>
      <c r="D409" s="46" t="s">
        <v>300</v>
      </c>
      <c r="E409" s="48" t="s">
        <v>1150</v>
      </c>
      <c r="F409" s="44">
        <v>176</v>
      </c>
      <c r="G409" s="49" t="s">
        <v>1151</v>
      </c>
      <c r="H409" s="49" t="s">
        <v>1151</v>
      </c>
      <c r="I409" s="49" t="s">
        <v>1151</v>
      </c>
      <c r="J409" s="1" t="s">
        <v>1151</v>
      </c>
    </row>
    <row r="410" spans="1:10" x14ac:dyDescent="0.25">
      <c r="A410" s="45">
        <v>7424022160</v>
      </c>
      <c r="B410" s="46" t="s">
        <v>724</v>
      </c>
      <c r="C410" s="46" t="s">
        <v>726</v>
      </c>
      <c r="D410" s="46" t="s">
        <v>300</v>
      </c>
      <c r="E410" s="48" t="s">
        <v>1150</v>
      </c>
      <c r="F410" s="44">
        <v>819</v>
      </c>
      <c r="G410" s="49" t="s">
        <v>1151</v>
      </c>
      <c r="H410" s="49" t="s">
        <v>1151</v>
      </c>
      <c r="I410" s="49" t="s">
        <v>1151</v>
      </c>
      <c r="J410" s="1" t="s">
        <v>1151</v>
      </c>
    </row>
    <row r="411" spans="1:10" x14ac:dyDescent="0.25">
      <c r="A411" s="45">
        <v>7416001198</v>
      </c>
      <c r="B411" s="46" t="s">
        <v>724</v>
      </c>
      <c r="C411" s="46" t="s">
        <v>727</v>
      </c>
      <c r="D411" s="46" t="s">
        <v>300</v>
      </c>
      <c r="E411" s="47" t="s">
        <v>1151</v>
      </c>
      <c r="F411" s="44">
        <v>124</v>
      </c>
      <c r="G411" s="49" t="s">
        <v>1151</v>
      </c>
      <c r="H411" s="49" t="s">
        <v>1151</v>
      </c>
      <c r="I411" s="44" t="s">
        <v>1150</v>
      </c>
      <c r="J411" s="1" t="s">
        <v>1151</v>
      </c>
    </row>
    <row r="412" spans="1:10" x14ac:dyDescent="0.25">
      <c r="A412" s="45">
        <v>7416001487</v>
      </c>
      <c r="B412" s="46" t="s">
        <v>724</v>
      </c>
      <c r="C412" s="46" t="s">
        <v>728</v>
      </c>
      <c r="D412" s="46" t="s">
        <v>300</v>
      </c>
      <c r="E412" s="48" t="s">
        <v>1150</v>
      </c>
      <c r="F412" s="44">
        <v>658</v>
      </c>
      <c r="G412" s="49" t="s">
        <v>1151</v>
      </c>
      <c r="H412" s="49" t="s">
        <v>1151</v>
      </c>
      <c r="I412" s="49" t="s">
        <v>1151</v>
      </c>
      <c r="J412" s="1" t="s">
        <v>1151</v>
      </c>
    </row>
    <row r="413" spans="1:10" x14ac:dyDescent="0.25">
      <c r="A413" s="45">
        <v>7416000250</v>
      </c>
      <c r="B413" s="46" t="s">
        <v>724</v>
      </c>
      <c r="C413" s="46" t="s">
        <v>729</v>
      </c>
      <c r="D413" s="46" t="s">
        <v>300</v>
      </c>
      <c r="E413" s="48" t="s">
        <v>1150</v>
      </c>
      <c r="F413" s="44">
        <v>323</v>
      </c>
      <c r="G413" s="49" t="s">
        <v>1151</v>
      </c>
      <c r="H413" s="49" t="s">
        <v>1151</v>
      </c>
      <c r="I413" s="49" t="s">
        <v>1151</v>
      </c>
      <c r="J413" s="1" t="s">
        <v>1151</v>
      </c>
    </row>
    <row r="414" spans="1:10" x14ac:dyDescent="0.25">
      <c r="A414" s="45">
        <v>7416005499</v>
      </c>
      <c r="B414" s="46" t="s">
        <v>724</v>
      </c>
      <c r="C414" s="46" t="s">
        <v>730</v>
      </c>
      <c r="D414" s="46" t="s">
        <v>300</v>
      </c>
      <c r="E414" s="48" t="s">
        <v>1150</v>
      </c>
      <c r="F414" s="44">
        <v>147</v>
      </c>
      <c r="G414" s="49" t="s">
        <v>1151</v>
      </c>
      <c r="H414" s="49" t="s">
        <v>1151</v>
      </c>
      <c r="I414" s="44" t="s">
        <v>1150</v>
      </c>
      <c r="J414" s="1" t="s">
        <v>1151</v>
      </c>
    </row>
    <row r="415" spans="1:10" x14ac:dyDescent="0.25">
      <c r="A415" s="45">
        <v>7416000204</v>
      </c>
      <c r="B415" s="46" t="s">
        <v>724</v>
      </c>
      <c r="C415" s="46" t="s">
        <v>731</v>
      </c>
      <c r="D415" s="46" t="s">
        <v>300</v>
      </c>
      <c r="E415" s="48" t="s">
        <v>1150</v>
      </c>
      <c r="F415" s="44">
        <v>89</v>
      </c>
      <c r="G415" s="49" t="s">
        <v>1151</v>
      </c>
      <c r="H415" s="49" t="s">
        <v>1151</v>
      </c>
      <c r="I415" s="44" t="s">
        <v>1150</v>
      </c>
      <c r="J415" s="1" t="s">
        <v>1151</v>
      </c>
    </row>
    <row r="416" spans="1:10" x14ac:dyDescent="0.25">
      <c r="A416" s="45">
        <v>7416001494</v>
      </c>
      <c r="B416" s="46" t="s">
        <v>724</v>
      </c>
      <c r="C416" s="46" t="s">
        <v>732</v>
      </c>
      <c r="D416" s="46" t="s">
        <v>300</v>
      </c>
      <c r="E416" s="48" t="s">
        <v>1150</v>
      </c>
      <c r="F416" s="44">
        <v>141</v>
      </c>
      <c r="G416" s="49" t="s">
        <v>1151</v>
      </c>
      <c r="H416" s="49" t="s">
        <v>1151</v>
      </c>
      <c r="I416" s="49" t="s">
        <v>1151</v>
      </c>
      <c r="J416" s="1" t="s">
        <v>1151</v>
      </c>
    </row>
    <row r="417" spans="1:10" x14ac:dyDescent="0.25">
      <c r="A417" s="45">
        <v>7416000300</v>
      </c>
      <c r="B417" s="46" t="s">
        <v>724</v>
      </c>
      <c r="C417" s="46" t="s">
        <v>733</v>
      </c>
      <c r="D417" s="46" t="s">
        <v>300</v>
      </c>
      <c r="E417" s="48" t="s">
        <v>1150</v>
      </c>
      <c r="F417" s="44">
        <v>122</v>
      </c>
      <c r="G417" s="49" t="s">
        <v>1151</v>
      </c>
      <c r="H417" s="49" t="s">
        <v>1151</v>
      </c>
      <c r="I417" s="44" t="s">
        <v>1150</v>
      </c>
      <c r="J417" s="1" t="s">
        <v>1151</v>
      </c>
    </row>
    <row r="418" spans="1:10" x14ac:dyDescent="0.25">
      <c r="A418" s="45">
        <v>7416001180</v>
      </c>
      <c r="B418" s="46" t="s">
        <v>724</v>
      </c>
      <c r="C418" s="46" t="s">
        <v>734</v>
      </c>
      <c r="D418" s="46" t="s">
        <v>300</v>
      </c>
      <c r="E418" s="48" t="s">
        <v>1150</v>
      </c>
      <c r="F418" s="44">
        <v>740</v>
      </c>
      <c r="G418" s="49" t="s">
        <v>1151</v>
      </c>
      <c r="H418" s="49" t="s">
        <v>1151</v>
      </c>
      <c r="I418" s="49" t="s">
        <v>1151</v>
      </c>
      <c r="J418" s="1" t="s">
        <v>1151</v>
      </c>
    </row>
    <row r="419" spans="1:10" x14ac:dyDescent="0.25">
      <c r="A419" s="45">
        <v>7424023685</v>
      </c>
      <c r="B419" s="46" t="s">
        <v>724</v>
      </c>
      <c r="C419" s="46" t="s">
        <v>735</v>
      </c>
      <c r="D419" s="46" t="s">
        <v>300</v>
      </c>
      <c r="E419" s="48" t="s">
        <v>1150</v>
      </c>
      <c r="F419" s="44">
        <v>93</v>
      </c>
      <c r="G419" s="49" t="s">
        <v>1151</v>
      </c>
      <c r="H419" s="49" t="s">
        <v>1151</v>
      </c>
      <c r="I419" s="44" t="s">
        <v>1150</v>
      </c>
      <c r="J419" s="1" t="s">
        <v>1151</v>
      </c>
    </row>
    <row r="420" spans="1:10" x14ac:dyDescent="0.25">
      <c r="A420" s="45">
        <v>7416000490</v>
      </c>
      <c r="B420" s="46" t="s">
        <v>724</v>
      </c>
      <c r="C420" s="46" t="s">
        <v>736</v>
      </c>
      <c r="D420" s="46" t="s">
        <v>300</v>
      </c>
      <c r="E420" s="48" t="s">
        <v>1150</v>
      </c>
      <c r="F420" s="44">
        <v>22</v>
      </c>
      <c r="G420" s="49" t="s">
        <v>1151</v>
      </c>
      <c r="H420" s="44" t="s">
        <v>1150</v>
      </c>
      <c r="I420" s="44" t="s">
        <v>1150</v>
      </c>
      <c r="J420" s="1" t="s">
        <v>1151</v>
      </c>
    </row>
    <row r="421" spans="1:10" x14ac:dyDescent="0.25">
      <c r="A421" s="45">
        <v>7417007481</v>
      </c>
      <c r="B421" s="46" t="s">
        <v>737</v>
      </c>
      <c r="C421" s="46" t="s">
        <v>738</v>
      </c>
      <c r="D421" s="46" t="s">
        <v>300</v>
      </c>
      <c r="E421" s="48" t="s">
        <v>1150</v>
      </c>
      <c r="F421" s="44">
        <v>866</v>
      </c>
      <c r="G421" s="49" t="s">
        <v>1151</v>
      </c>
      <c r="H421" s="49" t="s">
        <v>1151</v>
      </c>
      <c r="I421" s="49" t="s">
        <v>1151</v>
      </c>
      <c r="J421" s="1" t="s">
        <v>1151</v>
      </c>
    </row>
    <row r="422" spans="1:10" x14ac:dyDescent="0.25">
      <c r="A422" s="45">
        <v>7417007499</v>
      </c>
      <c r="B422" s="46" t="s">
        <v>737</v>
      </c>
      <c r="C422" s="46" t="s">
        <v>739</v>
      </c>
      <c r="D422" s="46" t="s">
        <v>300</v>
      </c>
      <c r="E422" s="48" t="s">
        <v>1150</v>
      </c>
      <c r="F422" s="44">
        <v>892</v>
      </c>
      <c r="G422" s="49" t="s">
        <v>1151</v>
      </c>
      <c r="H422" s="49" t="s">
        <v>1151</v>
      </c>
      <c r="I422" s="49" t="s">
        <v>1151</v>
      </c>
      <c r="J422" s="1" t="s">
        <v>1151</v>
      </c>
    </row>
    <row r="423" spans="1:10" x14ac:dyDescent="0.25">
      <c r="A423" s="45">
        <v>7417007467</v>
      </c>
      <c r="B423" s="46" t="s">
        <v>737</v>
      </c>
      <c r="C423" s="46" t="s">
        <v>740</v>
      </c>
      <c r="D423" s="46" t="s">
        <v>300</v>
      </c>
      <c r="E423" s="48" t="s">
        <v>1150</v>
      </c>
      <c r="F423" s="44">
        <v>326</v>
      </c>
      <c r="G423" s="49" t="s">
        <v>1151</v>
      </c>
      <c r="H423" s="49" t="s">
        <v>1151</v>
      </c>
      <c r="I423" s="49" t="s">
        <v>1151</v>
      </c>
      <c r="J423" s="1" t="s">
        <v>1151</v>
      </c>
    </row>
    <row r="424" spans="1:10" x14ac:dyDescent="0.25">
      <c r="A424" s="45">
        <v>7417007516</v>
      </c>
      <c r="B424" s="46" t="s">
        <v>737</v>
      </c>
      <c r="C424" s="46" t="s">
        <v>741</v>
      </c>
      <c r="D424" s="46" t="s">
        <v>300</v>
      </c>
      <c r="E424" s="48" t="s">
        <v>1150</v>
      </c>
      <c r="F424" s="44">
        <v>660</v>
      </c>
      <c r="G424" s="49" t="s">
        <v>1151</v>
      </c>
      <c r="H424" s="49" t="s">
        <v>1151</v>
      </c>
      <c r="I424" s="49" t="s">
        <v>1151</v>
      </c>
      <c r="J424" s="1" t="s">
        <v>1151</v>
      </c>
    </row>
    <row r="425" spans="1:10" x14ac:dyDescent="0.25">
      <c r="A425" s="45">
        <v>7417007509</v>
      </c>
      <c r="B425" s="46" t="s">
        <v>737</v>
      </c>
      <c r="C425" s="46" t="s">
        <v>742</v>
      </c>
      <c r="D425" s="46" t="s">
        <v>300</v>
      </c>
      <c r="E425" s="48" t="s">
        <v>1150</v>
      </c>
      <c r="F425" s="44">
        <v>570</v>
      </c>
      <c r="G425" s="49" t="s">
        <v>1151</v>
      </c>
      <c r="H425" s="49" t="s">
        <v>1151</v>
      </c>
      <c r="I425" s="49" t="s">
        <v>1151</v>
      </c>
      <c r="J425" s="1" t="s">
        <v>1151</v>
      </c>
    </row>
    <row r="426" spans="1:10" x14ac:dyDescent="0.25">
      <c r="A426" s="45">
        <v>7417008076</v>
      </c>
      <c r="B426" s="46" t="s">
        <v>737</v>
      </c>
      <c r="C426" s="46" t="s">
        <v>743</v>
      </c>
      <c r="D426" s="46" t="s">
        <v>300</v>
      </c>
      <c r="E426" s="48" t="s">
        <v>1150</v>
      </c>
      <c r="F426" s="44">
        <v>825</v>
      </c>
      <c r="G426" s="49" t="s">
        <v>1151</v>
      </c>
      <c r="H426" s="49" t="s">
        <v>1151</v>
      </c>
      <c r="I426" s="49" t="s">
        <v>1151</v>
      </c>
      <c r="J426" s="1" t="s">
        <v>1151</v>
      </c>
    </row>
    <row r="427" spans="1:10" x14ac:dyDescent="0.25">
      <c r="A427" s="45">
        <v>7417007837</v>
      </c>
      <c r="B427" s="46" t="s">
        <v>737</v>
      </c>
      <c r="C427" s="46" t="s">
        <v>744</v>
      </c>
      <c r="D427" s="46" t="s">
        <v>300</v>
      </c>
      <c r="E427" s="48" t="s">
        <v>1150</v>
      </c>
      <c r="F427" s="44">
        <v>782</v>
      </c>
      <c r="G427" s="49" t="s">
        <v>1151</v>
      </c>
      <c r="H427" s="49" t="s">
        <v>1151</v>
      </c>
      <c r="I427" s="49" t="s">
        <v>1151</v>
      </c>
      <c r="J427" s="1" t="s">
        <v>1151</v>
      </c>
    </row>
    <row r="428" spans="1:10" x14ac:dyDescent="0.25">
      <c r="A428" s="45">
        <v>7417007330</v>
      </c>
      <c r="B428" s="46" t="s">
        <v>737</v>
      </c>
      <c r="C428" s="46" t="s">
        <v>745</v>
      </c>
      <c r="D428" s="46" t="s">
        <v>300</v>
      </c>
      <c r="E428" s="48" t="s">
        <v>1150</v>
      </c>
      <c r="F428" s="44">
        <v>919</v>
      </c>
      <c r="G428" s="49" t="s">
        <v>1151</v>
      </c>
      <c r="H428" s="49" t="s">
        <v>1151</v>
      </c>
      <c r="I428" s="49" t="s">
        <v>1151</v>
      </c>
      <c r="J428" s="1" t="s">
        <v>1151</v>
      </c>
    </row>
    <row r="429" spans="1:10" x14ac:dyDescent="0.25">
      <c r="A429" s="45">
        <v>7417007322</v>
      </c>
      <c r="B429" s="46" t="s">
        <v>737</v>
      </c>
      <c r="C429" s="46" t="s">
        <v>746</v>
      </c>
      <c r="D429" s="46" t="s">
        <v>300</v>
      </c>
      <c r="E429" s="48" t="s">
        <v>1150</v>
      </c>
      <c r="F429" s="44">
        <v>818</v>
      </c>
      <c r="G429" s="49" t="s">
        <v>1151</v>
      </c>
      <c r="H429" s="49" t="s">
        <v>1151</v>
      </c>
      <c r="I429" s="49" t="s">
        <v>1151</v>
      </c>
      <c r="J429" s="1" t="s">
        <v>1151</v>
      </c>
    </row>
    <row r="430" spans="1:10" x14ac:dyDescent="0.25">
      <c r="A430" s="45">
        <v>7417007379</v>
      </c>
      <c r="B430" s="46" t="s">
        <v>737</v>
      </c>
      <c r="C430" s="46" t="s">
        <v>747</v>
      </c>
      <c r="D430" s="46" t="s">
        <v>300</v>
      </c>
      <c r="E430" s="48" t="s">
        <v>1150</v>
      </c>
      <c r="F430" s="44">
        <v>56</v>
      </c>
      <c r="G430" s="49" t="s">
        <v>1151</v>
      </c>
      <c r="H430" s="49" t="s">
        <v>1151</v>
      </c>
      <c r="I430" s="44" t="s">
        <v>1150</v>
      </c>
      <c r="J430" s="1" t="s">
        <v>1151</v>
      </c>
    </row>
    <row r="431" spans="1:10" x14ac:dyDescent="0.25">
      <c r="A431" s="45">
        <v>7417012058</v>
      </c>
      <c r="B431" s="46" t="s">
        <v>737</v>
      </c>
      <c r="C431" s="46" t="s">
        <v>748</v>
      </c>
      <c r="D431" s="46" t="s">
        <v>300</v>
      </c>
      <c r="E431" s="48" t="s">
        <v>1150</v>
      </c>
      <c r="F431" s="44">
        <v>130</v>
      </c>
      <c r="G431" s="49" t="s">
        <v>1151</v>
      </c>
      <c r="H431" s="49" t="s">
        <v>1151</v>
      </c>
      <c r="I431" s="44" t="s">
        <v>1150</v>
      </c>
      <c r="J431" s="1" t="s">
        <v>1151</v>
      </c>
    </row>
    <row r="432" spans="1:10" x14ac:dyDescent="0.25">
      <c r="A432" s="45">
        <v>7417007354</v>
      </c>
      <c r="B432" s="46" t="s">
        <v>737</v>
      </c>
      <c r="C432" s="46" t="s">
        <v>749</v>
      </c>
      <c r="D432" s="46" t="s">
        <v>300</v>
      </c>
      <c r="E432" s="48" t="s">
        <v>1150</v>
      </c>
      <c r="F432" s="44">
        <v>886</v>
      </c>
      <c r="G432" s="49" t="s">
        <v>1151</v>
      </c>
      <c r="H432" s="49" t="s">
        <v>1151</v>
      </c>
      <c r="I432" s="49" t="s">
        <v>1151</v>
      </c>
      <c r="J432" s="1" t="s">
        <v>1151</v>
      </c>
    </row>
    <row r="433" spans="1:10" x14ac:dyDescent="0.25">
      <c r="A433" s="45">
        <v>7417011632</v>
      </c>
      <c r="B433" s="46" t="s">
        <v>737</v>
      </c>
      <c r="C433" s="46" t="s">
        <v>750</v>
      </c>
      <c r="D433" s="46" t="s">
        <v>300</v>
      </c>
      <c r="E433" s="48" t="s">
        <v>1150</v>
      </c>
      <c r="F433" s="44">
        <v>380</v>
      </c>
      <c r="G433" s="49" t="s">
        <v>1151</v>
      </c>
      <c r="H433" s="49" t="s">
        <v>1151</v>
      </c>
      <c r="I433" s="49" t="s">
        <v>1151</v>
      </c>
      <c r="J433" s="1" t="s">
        <v>1151</v>
      </c>
    </row>
    <row r="434" spans="1:10" x14ac:dyDescent="0.25">
      <c r="A434" s="45">
        <v>7417007361</v>
      </c>
      <c r="B434" s="46" t="s">
        <v>737</v>
      </c>
      <c r="C434" s="46" t="s">
        <v>751</v>
      </c>
      <c r="D434" s="46" t="s">
        <v>300</v>
      </c>
      <c r="E434" s="48" t="s">
        <v>1150</v>
      </c>
      <c r="F434" s="44">
        <v>298</v>
      </c>
      <c r="G434" s="49" t="s">
        <v>1151</v>
      </c>
      <c r="H434" s="49" t="s">
        <v>1151</v>
      </c>
      <c r="I434" s="49" t="s">
        <v>1151</v>
      </c>
      <c r="J434" s="1" t="s">
        <v>1151</v>
      </c>
    </row>
    <row r="435" spans="1:10" x14ac:dyDescent="0.25">
      <c r="A435" s="45">
        <v>7417007450</v>
      </c>
      <c r="B435" s="46" t="s">
        <v>737</v>
      </c>
      <c r="C435" s="46" t="s">
        <v>752</v>
      </c>
      <c r="D435" s="46" t="s">
        <v>300</v>
      </c>
      <c r="E435" s="48" t="s">
        <v>1150</v>
      </c>
      <c r="F435" s="44">
        <v>122</v>
      </c>
      <c r="G435" s="49" t="s">
        <v>1151</v>
      </c>
      <c r="H435" s="49" t="s">
        <v>1151</v>
      </c>
      <c r="I435" s="44" t="s">
        <v>1150</v>
      </c>
      <c r="J435" s="1" t="s">
        <v>1151</v>
      </c>
    </row>
    <row r="436" spans="1:10" x14ac:dyDescent="0.25">
      <c r="A436" s="45">
        <v>7417007403</v>
      </c>
      <c r="B436" s="46" t="s">
        <v>737</v>
      </c>
      <c r="C436" s="46" t="s">
        <v>753</v>
      </c>
      <c r="D436" s="46" t="s">
        <v>300</v>
      </c>
      <c r="E436" s="48" t="s">
        <v>1150</v>
      </c>
      <c r="F436" s="44">
        <v>260</v>
      </c>
      <c r="G436" s="49" t="s">
        <v>1151</v>
      </c>
      <c r="H436" s="49" t="s">
        <v>1151</v>
      </c>
      <c r="I436" s="49" t="s">
        <v>1151</v>
      </c>
      <c r="J436" s="1" t="s">
        <v>1151</v>
      </c>
    </row>
    <row r="437" spans="1:10" x14ac:dyDescent="0.25">
      <c r="A437" s="45">
        <v>7417007410</v>
      </c>
      <c r="B437" s="46" t="s">
        <v>737</v>
      </c>
      <c r="C437" s="46" t="s">
        <v>754</v>
      </c>
      <c r="D437" s="46" t="s">
        <v>300</v>
      </c>
      <c r="E437" s="48" t="s">
        <v>1150</v>
      </c>
      <c r="F437" s="44">
        <v>228</v>
      </c>
      <c r="G437" s="49" t="s">
        <v>1151</v>
      </c>
      <c r="H437" s="49" t="s">
        <v>1151</v>
      </c>
      <c r="I437" s="44" t="s">
        <v>1150</v>
      </c>
      <c r="J437" s="1" t="s">
        <v>1151</v>
      </c>
    </row>
    <row r="438" spans="1:10" x14ac:dyDescent="0.25">
      <c r="A438" s="45">
        <v>7417004201</v>
      </c>
      <c r="B438" s="46" t="s">
        <v>737</v>
      </c>
      <c r="C438" s="46" t="s">
        <v>755</v>
      </c>
      <c r="D438" s="46" t="s">
        <v>300</v>
      </c>
      <c r="E438" s="47" t="s">
        <v>1151</v>
      </c>
      <c r="F438" s="44">
        <v>112</v>
      </c>
      <c r="G438" s="49" t="s">
        <v>1151</v>
      </c>
      <c r="H438" s="49" t="s">
        <v>1151</v>
      </c>
      <c r="I438" s="44" t="s">
        <v>1150</v>
      </c>
      <c r="J438" s="1" t="s">
        <v>1151</v>
      </c>
    </row>
    <row r="439" spans="1:10" x14ac:dyDescent="0.25">
      <c r="A439" s="45">
        <v>7438013670</v>
      </c>
      <c r="B439" s="46" t="s">
        <v>756</v>
      </c>
      <c r="C439" s="46" t="s">
        <v>757</v>
      </c>
      <c r="D439" s="46" t="s">
        <v>300</v>
      </c>
      <c r="E439" s="48" t="s">
        <v>1150</v>
      </c>
      <c r="F439" s="44">
        <v>128</v>
      </c>
      <c r="G439" s="49" t="s">
        <v>1151</v>
      </c>
      <c r="H439" s="49" t="s">
        <v>1151</v>
      </c>
      <c r="I439" s="49" t="s">
        <v>1151</v>
      </c>
      <c r="J439" s="1" t="s">
        <v>1151</v>
      </c>
    </row>
    <row r="440" spans="1:10" x14ac:dyDescent="0.25">
      <c r="A440" s="45">
        <v>7438013510</v>
      </c>
      <c r="B440" s="46" t="s">
        <v>756</v>
      </c>
      <c r="C440" s="46" t="s">
        <v>758</v>
      </c>
      <c r="D440" s="46" t="s">
        <v>300</v>
      </c>
      <c r="E440" s="48" t="s">
        <v>1150</v>
      </c>
      <c r="F440" s="44">
        <v>184</v>
      </c>
      <c r="G440" s="49" t="s">
        <v>1151</v>
      </c>
      <c r="H440" s="49" t="s">
        <v>1151</v>
      </c>
      <c r="I440" s="44" t="s">
        <v>1150</v>
      </c>
      <c r="J440" s="1" t="s">
        <v>1151</v>
      </c>
    </row>
    <row r="441" spans="1:10" x14ac:dyDescent="0.25">
      <c r="A441" s="45">
        <v>7438013398</v>
      </c>
      <c r="B441" s="46" t="s">
        <v>756</v>
      </c>
      <c r="C441" s="46" t="s">
        <v>759</v>
      </c>
      <c r="D441" s="46" t="s">
        <v>300</v>
      </c>
      <c r="E441" s="48" t="s">
        <v>1150</v>
      </c>
      <c r="F441" s="44">
        <v>141</v>
      </c>
      <c r="G441" s="49" t="s">
        <v>1151</v>
      </c>
      <c r="H441" s="49" t="s">
        <v>1151</v>
      </c>
      <c r="I441" s="44" t="s">
        <v>1150</v>
      </c>
      <c r="J441" s="1" t="s">
        <v>1151</v>
      </c>
    </row>
    <row r="442" spans="1:10" x14ac:dyDescent="0.25">
      <c r="A442" s="45">
        <v>7438013630</v>
      </c>
      <c r="B442" s="46" t="s">
        <v>756</v>
      </c>
      <c r="C442" s="46" t="s">
        <v>760</v>
      </c>
      <c r="D442" s="46" t="s">
        <v>300</v>
      </c>
      <c r="E442" s="48" t="s">
        <v>1150</v>
      </c>
      <c r="F442" s="44">
        <v>1727</v>
      </c>
      <c r="G442" s="49" t="s">
        <v>1151</v>
      </c>
      <c r="H442" s="49" t="s">
        <v>1151</v>
      </c>
      <c r="I442" s="49" t="s">
        <v>1151</v>
      </c>
      <c r="J442" s="1" t="s">
        <v>1151</v>
      </c>
    </row>
    <row r="443" spans="1:10" x14ac:dyDescent="0.25">
      <c r="A443" s="45">
        <v>7438013454</v>
      </c>
      <c r="B443" s="46" t="s">
        <v>756</v>
      </c>
      <c r="C443" s="46" t="s">
        <v>761</v>
      </c>
      <c r="D443" s="46" t="s">
        <v>300</v>
      </c>
      <c r="E443" s="48" t="s">
        <v>1150</v>
      </c>
      <c r="F443" s="44">
        <v>550</v>
      </c>
      <c r="G443" s="49" t="s">
        <v>1151</v>
      </c>
      <c r="H443" s="49" t="s">
        <v>1151</v>
      </c>
      <c r="I443" s="49" t="s">
        <v>1151</v>
      </c>
      <c r="J443" s="1" t="s">
        <v>1151</v>
      </c>
    </row>
    <row r="444" spans="1:10" x14ac:dyDescent="0.25">
      <c r="A444" s="45">
        <v>7460059581</v>
      </c>
      <c r="B444" s="46" t="s">
        <v>756</v>
      </c>
      <c r="C444" s="46" t="s">
        <v>762</v>
      </c>
      <c r="D444" s="46" t="s">
        <v>300</v>
      </c>
      <c r="E444" s="48" t="s">
        <v>1150</v>
      </c>
      <c r="F444" s="44">
        <v>1359</v>
      </c>
      <c r="G444" s="49" t="s">
        <v>1151</v>
      </c>
      <c r="H444" s="49" t="s">
        <v>1151</v>
      </c>
      <c r="I444" s="49" t="s">
        <v>1151</v>
      </c>
      <c r="J444" s="1" t="s">
        <v>1151</v>
      </c>
    </row>
    <row r="445" spans="1:10" x14ac:dyDescent="0.25">
      <c r="A445" s="45">
        <v>7438013493</v>
      </c>
      <c r="B445" s="46" t="s">
        <v>756</v>
      </c>
      <c r="C445" s="46" t="s">
        <v>763</v>
      </c>
      <c r="D445" s="46" t="s">
        <v>300</v>
      </c>
      <c r="E445" s="48" t="s">
        <v>1150</v>
      </c>
      <c r="F445" s="44">
        <v>118</v>
      </c>
      <c r="G445" s="49" t="s">
        <v>1151</v>
      </c>
      <c r="H445" s="49" t="s">
        <v>1151</v>
      </c>
      <c r="I445" s="49" t="s">
        <v>1151</v>
      </c>
      <c r="J445" s="1" t="s">
        <v>1151</v>
      </c>
    </row>
    <row r="446" spans="1:10" x14ac:dyDescent="0.25">
      <c r="A446" s="45">
        <v>7438013479</v>
      </c>
      <c r="B446" s="46" t="s">
        <v>756</v>
      </c>
      <c r="C446" s="46" t="s">
        <v>764</v>
      </c>
      <c r="D446" s="46" t="s">
        <v>300</v>
      </c>
      <c r="E446" s="48" t="s">
        <v>1150</v>
      </c>
      <c r="F446" s="44">
        <v>931</v>
      </c>
      <c r="G446" s="49" t="s">
        <v>1151</v>
      </c>
      <c r="H446" s="49" t="s">
        <v>1151</v>
      </c>
      <c r="I446" s="49" t="s">
        <v>1151</v>
      </c>
      <c r="J446" s="1" t="s">
        <v>1151</v>
      </c>
    </row>
    <row r="447" spans="1:10" x14ac:dyDescent="0.25">
      <c r="A447" s="45">
        <v>7438013542</v>
      </c>
      <c r="B447" s="46" t="s">
        <v>756</v>
      </c>
      <c r="C447" s="46" t="s">
        <v>765</v>
      </c>
      <c r="D447" s="46" t="s">
        <v>300</v>
      </c>
      <c r="E447" s="48" t="s">
        <v>1150</v>
      </c>
      <c r="F447" s="44">
        <v>1177</v>
      </c>
      <c r="G447" s="49" t="s">
        <v>1151</v>
      </c>
      <c r="H447" s="49" t="s">
        <v>1151</v>
      </c>
      <c r="I447" s="49" t="s">
        <v>1151</v>
      </c>
      <c r="J447" s="1" t="s">
        <v>1151</v>
      </c>
    </row>
    <row r="448" spans="1:10" x14ac:dyDescent="0.25">
      <c r="A448" s="45">
        <v>7438013535</v>
      </c>
      <c r="B448" s="46" t="s">
        <v>756</v>
      </c>
      <c r="C448" s="46" t="s">
        <v>766</v>
      </c>
      <c r="D448" s="46" t="s">
        <v>300</v>
      </c>
      <c r="E448" s="48" t="s">
        <v>1150</v>
      </c>
      <c r="F448" s="44">
        <v>97</v>
      </c>
      <c r="G448" s="49" t="s">
        <v>1151</v>
      </c>
      <c r="H448" s="49" t="s">
        <v>1151</v>
      </c>
      <c r="I448" s="44" t="s">
        <v>1150</v>
      </c>
      <c r="J448" s="1" t="s">
        <v>1151</v>
      </c>
    </row>
    <row r="449" spans="1:10" x14ac:dyDescent="0.25">
      <c r="A449" s="45">
        <v>7438013486</v>
      </c>
      <c r="B449" s="46" t="s">
        <v>756</v>
      </c>
      <c r="C449" s="46" t="s">
        <v>767</v>
      </c>
      <c r="D449" s="46" t="s">
        <v>300</v>
      </c>
      <c r="E449" s="48" t="s">
        <v>1150</v>
      </c>
      <c r="F449" s="44">
        <v>319</v>
      </c>
      <c r="G449" s="49" t="s">
        <v>1151</v>
      </c>
      <c r="H449" s="49" t="s">
        <v>1151</v>
      </c>
      <c r="I449" s="49" t="s">
        <v>1151</v>
      </c>
      <c r="J449" s="1" t="s">
        <v>1151</v>
      </c>
    </row>
    <row r="450" spans="1:10" x14ac:dyDescent="0.25">
      <c r="A450" s="45">
        <v>7460061478</v>
      </c>
      <c r="B450" s="46" t="s">
        <v>756</v>
      </c>
      <c r="C450" s="46" t="s">
        <v>768</v>
      </c>
      <c r="D450" s="46" t="s">
        <v>300</v>
      </c>
      <c r="E450" s="48" t="s">
        <v>1150</v>
      </c>
      <c r="F450" s="44">
        <v>718</v>
      </c>
      <c r="G450" s="49" t="s">
        <v>1151</v>
      </c>
      <c r="H450" s="49" t="s">
        <v>1151</v>
      </c>
      <c r="I450" s="49" t="s">
        <v>1151</v>
      </c>
      <c r="J450" s="1" t="s">
        <v>1151</v>
      </c>
    </row>
    <row r="451" spans="1:10" x14ac:dyDescent="0.25">
      <c r="A451" s="45">
        <v>7438014426</v>
      </c>
      <c r="B451" s="46" t="s">
        <v>756</v>
      </c>
      <c r="C451" s="46" t="s">
        <v>769</v>
      </c>
      <c r="D451" s="46" t="s">
        <v>300</v>
      </c>
      <c r="E451" s="48" t="s">
        <v>1150</v>
      </c>
      <c r="F451" s="44">
        <v>160</v>
      </c>
      <c r="G451" s="49" t="s">
        <v>1151</v>
      </c>
      <c r="H451" s="49" t="s">
        <v>1151</v>
      </c>
      <c r="I451" s="49" t="s">
        <v>1151</v>
      </c>
      <c r="J451" s="1" t="s">
        <v>1151</v>
      </c>
    </row>
    <row r="452" spans="1:10" x14ac:dyDescent="0.25">
      <c r="A452" s="45">
        <v>7438014507</v>
      </c>
      <c r="B452" s="46" t="s">
        <v>756</v>
      </c>
      <c r="C452" s="46" t="s">
        <v>770</v>
      </c>
      <c r="D452" s="46" t="s">
        <v>300</v>
      </c>
      <c r="E452" s="48" t="s">
        <v>1150</v>
      </c>
      <c r="F452" s="44">
        <v>1085</v>
      </c>
      <c r="G452" s="49" t="s">
        <v>1151</v>
      </c>
      <c r="H452" s="49" t="s">
        <v>1151</v>
      </c>
      <c r="I452" s="49" t="s">
        <v>1151</v>
      </c>
      <c r="J452" s="1" t="s">
        <v>1151</v>
      </c>
    </row>
    <row r="453" spans="1:10" x14ac:dyDescent="0.25">
      <c r="A453" s="45">
        <v>7438013662</v>
      </c>
      <c r="B453" s="46" t="s">
        <v>756</v>
      </c>
      <c r="C453" s="46" t="s">
        <v>771</v>
      </c>
      <c r="D453" s="46" t="s">
        <v>300</v>
      </c>
      <c r="E453" s="48" t="s">
        <v>1150</v>
      </c>
      <c r="F453" s="44">
        <v>1370</v>
      </c>
      <c r="G453" s="49" t="s">
        <v>1151</v>
      </c>
      <c r="H453" s="49" t="s">
        <v>1151</v>
      </c>
      <c r="I453" s="49" t="s">
        <v>1151</v>
      </c>
      <c r="J453" s="1" t="s">
        <v>1151</v>
      </c>
    </row>
    <row r="454" spans="1:10" x14ac:dyDescent="0.25">
      <c r="A454" s="45">
        <v>7438013655</v>
      </c>
      <c r="B454" s="46" t="s">
        <v>756</v>
      </c>
      <c r="C454" s="46" t="s">
        <v>772</v>
      </c>
      <c r="D454" s="46" t="s">
        <v>300</v>
      </c>
      <c r="E454" s="48" t="s">
        <v>1150</v>
      </c>
      <c r="F454" s="44">
        <v>402</v>
      </c>
      <c r="G454" s="49" t="s">
        <v>1151</v>
      </c>
      <c r="H454" s="49" t="s">
        <v>1151</v>
      </c>
      <c r="I454" s="49" t="s">
        <v>1151</v>
      </c>
      <c r="J454" s="1" t="s">
        <v>1151</v>
      </c>
    </row>
    <row r="455" spans="1:10" x14ac:dyDescent="0.25">
      <c r="A455" s="45">
        <v>7438013623</v>
      </c>
      <c r="B455" s="46" t="s">
        <v>756</v>
      </c>
      <c r="C455" s="46" t="s">
        <v>773</v>
      </c>
      <c r="D455" s="46" t="s">
        <v>300</v>
      </c>
      <c r="E455" s="48" t="s">
        <v>1150</v>
      </c>
      <c r="F455" s="44">
        <v>361</v>
      </c>
      <c r="G455" s="49" t="s">
        <v>1151</v>
      </c>
      <c r="H455" s="49" t="s">
        <v>1151</v>
      </c>
      <c r="I455" s="49" t="s">
        <v>1151</v>
      </c>
      <c r="J455" s="1" t="s">
        <v>1151</v>
      </c>
    </row>
    <row r="456" spans="1:10" x14ac:dyDescent="0.25">
      <c r="A456" s="45">
        <v>7438008140</v>
      </c>
      <c r="B456" s="46" t="s">
        <v>756</v>
      </c>
      <c r="C456" s="46" t="s">
        <v>774</v>
      </c>
      <c r="D456" s="46" t="s">
        <v>300</v>
      </c>
      <c r="E456" s="48" t="s">
        <v>1150</v>
      </c>
      <c r="F456" s="44">
        <v>162</v>
      </c>
      <c r="G456" s="49" t="s">
        <v>1151</v>
      </c>
      <c r="H456" s="49" t="s">
        <v>1151</v>
      </c>
      <c r="I456" s="49" t="s">
        <v>1151</v>
      </c>
      <c r="J456" s="1" t="s">
        <v>1151</v>
      </c>
    </row>
    <row r="457" spans="1:10" x14ac:dyDescent="0.25">
      <c r="A457" s="45">
        <v>7460050074</v>
      </c>
      <c r="B457" s="46" t="s">
        <v>756</v>
      </c>
      <c r="C457" s="46" t="s">
        <v>775</v>
      </c>
      <c r="D457" s="46" t="s">
        <v>300</v>
      </c>
      <c r="E457" s="48" t="s">
        <v>1150</v>
      </c>
      <c r="F457" s="44">
        <v>358</v>
      </c>
      <c r="G457" s="49" t="s">
        <v>1151</v>
      </c>
      <c r="H457" s="44" t="s">
        <v>1150</v>
      </c>
      <c r="I457" s="44" t="s">
        <v>1150</v>
      </c>
      <c r="J457" s="1" t="s">
        <v>1151</v>
      </c>
    </row>
    <row r="458" spans="1:10" x14ac:dyDescent="0.25">
      <c r="A458" s="45">
        <v>7438013599</v>
      </c>
      <c r="B458" s="46" t="s">
        <v>756</v>
      </c>
      <c r="C458" s="46" t="s">
        <v>776</v>
      </c>
      <c r="D458" s="46" t="s">
        <v>300</v>
      </c>
      <c r="E458" s="48" t="s">
        <v>1150</v>
      </c>
      <c r="F458" s="44">
        <v>101</v>
      </c>
      <c r="G458" s="49" t="s">
        <v>1151</v>
      </c>
      <c r="H458" s="49" t="s">
        <v>1151</v>
      </c>
      <c r="I458" s="44" t="s">
        <v>1150</v>
      </c>
      <c r="J458" s="1" t="s">
        <v>1151</v>
      </c>
    </row>
    <row r="459" spans="1:10" x14ac:dyDescent="0.25">
      <c r="A459" s="45">
        <v>7438013648</v>
      </c>
      <c r="B459" s="46" t="s">
        <v>756</v>
      </c>
      <c r="C459" s="46" t="s">
        <v>777</v>
      </c>
      <c r="D459" s="46" t="s">
        <v>300</v>
      </c>
      <c r="E459" s="48" t="s">
        <v>1150</v>
      </c>
      <c r="F459" s="44">
        <v>339</v>
      </c>
      <c r="G459" s="49" t="s">
        <v>1151</v>
      </c>
      <c r="H459" s="49" t="s">
        <v>1151</v>
      </c>
      <c r="I459" s="49" t="s">
        <v>1151</v>
      </c>
      <c r="J459" s="1" t="s">
        <v>1151</v>
      </c>
    </row>
    <row r="460" spans="1:10" x14ac:dyDescent="0.25">
      <c r="A460" s="45">
        <v>7438013574</v>
      </c>
      <c r="B460" s="46" t="s">
        <v>756</v>
      </c>
      <c r="C460" s="46" t="s">
        <v>778</v>
      </c>
      <c r="D460" s="46" t="s">
        <v>300</v>
      </c>
      <c r="E460" s="48" t="s">
        <v>1150</v>
      </c>
      <c r="F460" s="44">
        <v>163</v>
      </c>
      <c r="G460" s="49" t="s">
        <v>1151</v>
      </c>
      <c r="H460" s="49" t="s">
        <v>1151</v>
      </c>
      <c r="I460" s="49" t="s">
        <v>1151</v>
      </c>
      <c r="J460" s="1" t="s">
        <v>1151</v>
      </c>
    </row>
    <row r="461" spans="1:10" x14ac:dyDescent="0.25">
      <c r="A461" s="45">
        <v>7438013581</v>
      </c>
      <c r="B461" s="46" t="s">
        <v>756</v>
      </c>
      <c r="C461" s="46" t="s">
        <v>779</v>
      </c>
      <c r="D461" s="46" t="s">
        <v>300</v>
      </c>
      <c r="E461" s="48" t="s">
        <v>1150</v>
      </c>
      <c r="F461" s="44">
        <v>178</v>
      </c>
      <c r="G461" s="49" t="s">
        <v>1151</v>
      </c>
      <c r="H461" s="49" t="s">
        <v>1151</v>
      </c>
      <c r="I461" s="49" t="s">
        <v>1151</v>
      </c>
      <c r="J461" s="1" t="s">
        <v>1151</v>
      </c>
    </row>
    <row r="462" spans="1:10" x14ac:dyDescent="0.25">
      <c r="A462" s="45">
        <v>7438013687</v>
      </c>
      <c r="B462" s="46" t="s">
        <v>756</v>
      </c>
      <c r="C462" s="46" t="s">
        <v>780</v>
      </c>
      <c r="D462" s="46" t="s">
        <v>300</v>
      </c>
      <c r="E462" s="48" t="s">
        <v>1150</v>
      </c>
      <c r="F462" s="44">
        <v>198</v>
      </c>
      <c r="G462" s="49" t="s">
        <v>1151</v>
      </c>
      <c r="H462" s="49" t="s">
        <v>1151</v>
      </c>
      <c r="I462" s="49" t="s">
        <v>1151</v>
      </c>
      <c r="J462" s="1" t="s">
        <v>1151</v>
      </c>
    </row>
    <row r="463" spans="1:10" x14ac:dyDescent="0.25">
      <c r="A463" s="45">
        <v>7439007887</v>
      </c>
      <c r="B463" s="46" t="s">
        <v>781</v>
      </c>
      <c r="C463" s="46" t="s">
        <v>782</v>
      </c>
      <c r="D463" s="46" t="s">
        <v>300</v>
      </c>
      <c r="E463" s="48" t="s">
        <v>1150</v>
      </c>
      <c r="F463" s="44">
        <v>409</v>
      </c>
      <c r="G463" s="49" t="s">
        <v>1151</v>
      </c>
      <c r="H463" s="49" t="s">
        <v>1151</v>
      </c>
      <c r="I463" s="49" t="s">
        <v>1151</v>
      </c>
      <c r="J463" s="1" t="s">
        <v>1151</v>
      </c>
    </row>
    <row r="464" spans="1:10" x14ac:dyDescent="0.25">
      <c r="A464" s="45">
        <v>7439008619</v>
      </c>
      <c r="B464" s="46" t="s">
        <v>781</v>
      </c>
      <c r="C464" s="46" t="s">
        <v>783</v>
      </c>
      <c r="D464" s="46" t="s">
        <v>300</v>
      </c>
      <c r="E464" s="48" t="s">
        <v>1150</v>
      </c>
      <c r="F464" s="44">
        <v>150</v>
      </c>
      <c r="G464" s="49" t="s">
        <v>1151</v>
      </c>
      <c r="H464" s="49" t="s">
        <v>1151</v>
      </c>
      <c r="I464" s="49" t="s">
        <v>1151</v>
      </c>
      <c r="J464" s="1" t="s">
        <v>1151</v>
      </c>
    </row>
    <row r="465" spans="1:10" x14ac:dyDescent="0.25">
      <c r="A465" s="45">
        <v>7439008009</v>
      </c>
      <c r="B465" s="46" t="s">
        <v>781</v>
      </c>
      <c r="C465" s="46" t="s">
        <v>784</v>
      </c>
      <c r="D465" s="46" t="s">
        <v>300</v>
      </c>
      <c r="E465" s="48" t="s">
        <v>1150</v>
      </c>
      <c r="F465" s="44">
        <v>59</v>
      </c>
      <c r="G465" s="49" t="s">
        <v>1151</v>
      </c>
      <c r="H465" s="49" t="s">
        <v>1151</v>
      </c>
      <c r="I465" s="44" t="s">
        <v>1150</v>
      </c>
      <c r="J465" s="1" t="s">
        <v>1151</v>
      </c>
    </row>
    <row r="466" spans="1:10" x14ac:dyDescent="0.25">
      <c r="A466" s="45">
        <v>7439008111</v>
      </c>
      <c r="B466" s="46" t="s">
        <v>781</v>
      </c>
      <c r="C466" s="46" t="s">
        <v>785</v>
      </c>
      <c r="D466" s="46" t="s">
        <v>300</v>
      </c>
      <c r="E466" s="48" t="s">
        <v>1150</v>
      </c>
      <c r="F466" s="44">
        <v>192</v>
      </c>
      <c r="G466" s="49" t="s">
        <v>1151</v>
      </c>
      <c r="H466" s="49" t="s">
        <v>1151</v>
      </c>
      <c r="I466" s="49" t="s">
        <v>1151</v>
      </c>
      <c r="J466" s="1" t="s">
        <v>1151</v>
      </c>
    </row>
    <row r="467" spans="1:10" x14ac:dyDescent="0.25">
      <c r="A467" s="45">
        <v>7439008136</v>
      </c>
      <c r="B467" s="46" t="s">
        <v>781</v>
      </c>
      <c r="C467" s="46" t="s">
        <v>786</v>
      </c>
      <c r="D467" s="46" t="s">
        <v>300</v>
      </c>
      <c r="E467" s="48" t="s">
        <v>1150</v>
      </c>
      <c r="F467" s="44">
        <v>74</v>
      </c>
      <c r="G467" s="49" t="s">
        <v>1151</v>
      </c>
      <c r="H467" s="49" t="s">
        <v>1151</v>
      </c>
      <c r="I467" s="44" t="s">
        <v>1150</v>
      </c>
      <c r="J467" s="1" t="s">
        <v>1151</v>
      </c>
    </row>
    <row r="468" spans="1:10" x14ac:dyDescent="0.25">
      <c r="A468" s="45">
        <v>7439007936</v>
      </c>
      <c r="B468" s="46" t="s">
        <v>781</v>
      </c>
      <c r="C468" s="46" t="s">
        <v>787</v>
      </c>
      <c r="D468" s="46" t="s">
        <v>300</v>
      </c>
      <c r="E468" s="48" t="s">
        <v>1150</v>
      </c>
      <c r="F468" s="44">
        <v>49</v>
      </c>
      <c r="G468" s="49" t="s">
        <v>1151</v>
      </c>
      <c r="H468" s="49" t="s">
        <v>1151</v>
      </c>
      <c r="I468" s="44" t="s">
        <v>1150</v>
      </c>
      <c r="J468" s="1" t="s">
        <v>1151</v>
      </c>
    </row>
    <row r="469" spans="1:10" x14ac:dyDescent="0.25">
      <c r="A469" s="45">
        <v>7439008087</v>
      </c>
      <c r="B469" s="46" t="s">
        <v>781</v>
      </c>
      <c r="C469" s="46" t="s">
        <v>788</v>
      </c>
      <c r="D469" s="46" t="s">
        <v>300</v>
      </c>
      <c r="E469" s="48" t="s">
        <v>1150</v>
      </c>
      <c r="F469" s="44">
        <v>36</v>
      </c>
      <c r="G469" s="49" t="s">
        <v>1151</v>
      </c>
      <c r="H469" s="49" t="s">
        <v>1151</v>
      </c>
      <c r="I469" s="44" t="s">
        <v>1150</v>
      </c>
      <c r="J469" s="1" t="s">
        <v>1151</v>
      </c>
    </row>
    <row r="470" spans="1:10" x14ac:dyDescent="0.25">
      <c r="A470" s="45">
        <v>7439007968</v>
      </c>
      <c r="B470" s="46" t="s">
        <v>781</v>
      </c>
      <c r="C470" s="46" t="s">
        <v>789</v>
      </c>
      <c r="D470" s="46" t="s">
        <v>300</v>
      </c>
      <c r="E470" s="48" t="s">
        <v>1150</v>
      </c>
      <c r="F470" s="44">
        <v>119</v>
      </c>
      <c r="G470" s="49" t="s">
        <v>1151</v>
      </c>
      <c r="H470" s="49" t="s">
        <v>1151</v>
      </c>
      <c r="I470" s="49" t="s">
        <v>1151</v>
      </c>
      <c r="J470" s="1" t="s">
        <v>1151</v>
      </c>
    </row>
    <row r="471" spans="1:10" x14ac:dyDescent="0.25">
      <c r="A471" s="45">
        <v>7439008094</v>
      </c>
      <c r="B471" s="46" t="s">
        <v>781</v>
      </c>
      <c r="C471" s="46" t="s">
        <v>790</v>
      </c>
      <c r="D471" s="46" t="s">
        <v>300</v>
      </c>
      <c r="E471" s="48" t="s">
        <v>1150</v>
      </c>
      <c r="F471" s="44">
        <v>176</v>
      </c>
      <c r="G471" s="49" t="s">
        <v>1151</v>
      </c>
      <c r="H471" s="49" t="s">
        <v>1151</v>
      </c>
      <c r="I471" s="49" t="s">
        <v>1151</v>
      </c>
      <c r="J471" s="1" t="s">
        <v>1151</v>
      </c>
    </row>
    <row r="472" spans="1:10" x14ac:dyDescent="0.25">
      <c r="A472" s="45">
        <v>7439007911</v>
      </c>
      <c r="B472" s="46" t="s">
        <v>781</v>
      </c>
      <c r="C472" s="46" t="s">
        <v>791</v>
      </c>
      <c r="D472" s="46" t="s">
        <v>300</v>
      </c>
      <c r="E472" s="48" t="s">
        <v>1150</v>
      </c>
      <c r="F472" s="44">
        <v>33</v>
      </c>
      <c r="G472" s="49" t="s">
        <v>1151</v>
      </c>
      <c r="H472" s="49" t="s">
        <v>1151</v>
      </c>
      <c r="I472" s="44" t="s">
        <v>1150</v>
      </c>
      <c r="J472" s="1" t="s">
        <v>1150</v>
      </c>
    </row>
    <row r="473" spans="1:10" x14ac:dyDescent="0.25">
      <c r="A473" s="45">
        <v>7439008062</v>
      </c>
      <c r="B473" s="46" t="s">
        <v>781</v>
      </c>
      <c r="C473" s="46" t="s">
        <v>792</v>
      </c>
      <c r="D473" s="46" t="s">
        <v>300</v>
      </c>
      <c r="E473" s="48" t="s">
        <v>1150</v>
      </c>
      <c r="F473" s="44">
        <v>147</v>
      </c>
      <c r="G473" s="49" t="s">
        <v>1151</v>
      </c>
      <c r="H473" s="49" t="s">
        <v>1151</v>
      </c>
      <c r="I473" s="49" t="s">
        <v>1151</v>
      </c>
      <c r="J473" s="1" t="s">
        <v>1151</v>
      </c>
    </row>
    <row r="474" spans="1:10" x14ac:dyDescent="0.25">
      <c r="A474" s="45">
        <v>7439008030</v>
      </c>
      <c r="B474" s="46" t="s">
        <v>781</v>
      </c>
      <c r="C474" s="46" t="s">
        <v>793</v>
      </c>
      <c r="D474" s="46" t="s">
        <v>300</v>
      </c>
      <c r="E474" s="48" t="s">
        <v>1150</v>
      </c>
      <c r="F474" s="44">
        <v>96</v>
      </c>
      <c r="G474" s="49" t="s">
        <v>1151</v>
      </c>
      <c r="H474" s="49" t="s">
        <v>1151</v>
      </c>
      <c r="I474" s="49" t="s">
        <v>1151</v>
      </c>
      <c r="J474" s="1" t="s">
        <v>1151</v>
      </c>
    </row>
    <row r="475" spans="1:10" x14ac:dyDescent="0.25">
      <c r="A475" s="45">
        <v>7439008104</v>
      </c>
      <c r="B475" s="46" t="s">
        <v>781</v>
      </c>
      <c r="C475" s="46" t="s">
        <v>794</v>
      </c>
      <c r="D475" s="46" t="s">
        <v>300</v>
      </c>
      <c r="E475" s="48" t="s">
        <v>1150</v>
      </c>
      <c r="F475" s="44">
        <v>171</v>
      </c>
      <c r="G475" s="49" t="s">
        <v>1151</v>
      </c>
      <c r="H475" s="49" t="s">
        <v>1151</v>
      </c>
      <c r="I475" s="49" t="s">
        <v>1151</v>
      </c>
      <c r="J475" s="1" t="s">
        <v>1151</v>
      </c>
    </row>
    <row r="476" spans="1:10" x14ac:dyDescent="0.25">
      <c r="A476" s="45">
        <v>7439007904</v>
      </c>
      <c r="B476" s="46" t="s">
        <v>781</v>
      </c>
      <c r="C476" s="46" t="s">
        <v>795</v>
      </c>
      <c r="D476" s="46" t="s">
        <v>300</v>
      </c>
      <c r="E476" s="48" t="s">
        <v>1150</v>
      </c>
      <c r="F476" s="44">
        <v>57</v>
      </c>
      <c r="G476" s="49" t="s">
        <v>1151</v>
      </c>
      <c r="H476" s="49" t="s">
        <v>1151</v>
      </c>
      <c r="I476" s="44" t="s">
        <v>1150</v>
      </c>
      <c r="J476" s="1" t="s">
        <v>1151</v>
      </c>
    </row>
    <row r="477" spans="1:10" x14ac:dyDescent="0.25">
      <c r="A477" s="45">
        <v>7439007950</v>
      </c>
      <c r="B477" s="46" t="s">
        <v>781</v>
      </c>
      <c r="C477" s="46" t="s">
        <v>796</v>
      </c>
      <c r="D477" s="46" t="s">
        <v>300</v>
      </c>
      <c r="E477" s="48" t="s">
        <v>1150</v>
      </c>
      <c r="F477" s="44">
        <v>105</v>
      </c>
      <c r="G477" s="49" t="s">
        <v>1151</v>
      </c>
      <c r="H477" s="49" t="s">
        <v>1151</v>
      </c>
      <c r="I477" s="49" t="s">
        <v>1151</v>
      </c>
      <c r="J477" s="1" t="s">
        <v>1151</v>
      </c>
    </row>
    <row r="478" spans="1:10" x14ac:dyDescent="0.25">
      <c r="A478" s="45">
        <v>7439008016</v>
      </c>
      <c r="B478" s="46" t="s">
        <v>781</v>
      </c>
      <c r="C478" s="46" t="s">
        <v>797</v>
      </c>
      <c r="D478" s="46" t="s">
        <v>300</v>
      </c>
      <c r="E478" s="48" t="s">
        <v>1150</v>
      </c>
      <c r="F478" s="44">
        <v>34</v>
      </c>
      <c r="G478" s="49" t="s">
        <v>1151</v>
      </c>
      <c r="H478" s="49" t="s">
        <v>1151</v>
      </c>
      <c r="I478" s="49" t="s">
        <v>1151</v>
      </c>
      <c r="J478" s="1" t="s">
        <v>1151</v>
      </c>
    </row>
    <row r="479" spans="1:10" x14ac:dyDescent="0.25">
      <c r="A479" s="45">
        <v>7439007929</v>
      </c>
      <c r="B479" s="46" t="s">
        <v>781</v>
      </c>
      <c r="C479" s="46" t="s">
        <v>798</v>
      </c>
      <c r="D479" s="46" t="s">
        <v>300</v>
      </c>
      <c r="E479" s="48" t="s">
        <v>1150</v>
      </c>
      <c r="F479" s="44">
        <v>67</v>
      </c>
      <c r="G479" s="49" t="s">
        <v>1151</v>
      </c>
      <c r="H479" s="49" t="s">
        <v>1151</v>
      </c>
      <c r="I479" s="44" t="s">
        <v>1150</v>
      </c>
      <c r="J479" s="1" t="s">
        <v>1151</v>
      </c>
    </row>
    <row r="480" spans="1:10" x14ac:dyDescent="0.25">
      <c r="A480" s="45">
        <v>7439007943</v>
      </c>
      <c r="B480" s="46" t="s">
        <v>781</v>
      </c>
      <c r="C480" s="46" t="s">
        <v>799</v>
      </c>
      <c r="D480" s="46" t="s">
        <v>300</v>
      </c>
      <c r="E480" s="48" t="s">
        <v>1150</v>
      </c>
      <c r="F480" s="44">
        <v>78</v>
      </c>
      <c r="G480" s="49" t="s">
        <v>1151</v>
      </c>
      <c r="H480" s="49" t="s">
        <v>1151</v>
      </c>
      <c r="I480" s="49" t="s">
        <v>1151</v>
      </c>
      <c r="J480" s="1" t="s">
        <v>1151</v>
      </c>
    </row>
    <row r="481" spans="1:10" x14ac:dyDescent="0.25">
      <c r="A481" s="45">
        <v>7439007894</v>
      </c>
      <c r="B481" s="46" t="s">
        <v>781</v>
      </c>
      <c r="C481" s="46" t="s">
        <v>800</v>
      </c>
      <c r="D481" s="46" t="s">
        <v>300</v>
      </c>
      <c r="E481" s="48" t="s">
        <v>1150</v>
      </c>
      <c r="F481" s="44">
        <v>35</v>
      </c>
      <c r="G481" s="49" t="s">
        <v>1151</v>
      </c>
      <c r="H481" s="49" t="s">
        <v>1151</v>
      </c>
      <c r="I481" s="44" t="s">
        <v>1150</v>
      </c>
      <c r="J481" s="1" t="s">
        <v>1151</v>
      </c>
    </row>
    <row r="482" spans="1:10" x14ac:dyDescent="0.25">
      <c r="A482" s="45">
        <v>7439008129</v>
      </c>
      <c r="B482" s="46" t="s">
        <v>781</v>
      </c>
      <c r="C482" s="46" t="s">
        <v>801</v>
      </c>
      <c r="D482" s="46" t="s">
        <v>300</v>
      </c>
      <c r="E482" s="48" t="s">
        <v>1150</v>
      </c>
      <c r="F482" s="44">
        <v>26</v>
      </c>
      <c r="G482" s="49" t="s">
        <v>1151</v>
      </c>
      <c r="H482" s="49" t="s">
        <v>1151</v>
      </c>
      <c r="I482" s="44" t="s">
        <v>1150</v>
      </c>
      <c r="J482" s="1" t="s">
        <v>1151</v>
      </c>
    </row>
    <row r="483" spans="1:10" x14ac:dyDescent="0.25">
      <c r="A483" s="45">
        <v>7439007982</v>
      </c>
      <c r="B483" s="46" t="s">
        <v>781</v>
      </c>
      <c r="C483" s="46" t="s">
        <v>802</v>
      </c>
      <c r="D483" s="46" t="s">
        <v>300</v>
      </c>
      <c r="E483" s="48" t="s">
        <v>1150</v>
      </c>
      <c r="F483" s="44">
        <v>220</v>
      </c>
      <c r="G483" s="49" t="s">
        <v>1151</v>
      </c>
      <c r="H483" s="49" t="s">
        <v>1151</v>
      </c>
      <c r="I483" s="49" t="s">
        <v>1151</v>
      </c>
      <c r="J483" s="1" t="s">
        <v>1151</v>
      </c>
    </row>
    <row r="484" spans="1:10" x14ac:dyDescent="0.25">
      <c r="A484" s="45">
        <v>7439008070</v>
      </c>
      <c r="B484" s="46" t="s">
        <v>781</v>
      </c>
      <c r="C484" s="46" t="s">
        <v>803</v>
      </c>
      <c r="D484" s="46" t="s">
        <v>300</v>
      </c>
      <c r="E484" s="48" t="s">
        <v>1150</v>
      </c>
      <c r="F484" s="44">
        <v>108</v>
      </c>
      <c r="G484" s="49" t="s">
        <v>1151</v>
      </c>
      <c r="H484" s="49" t="s">
        <v>1151</v>
      </c>
      <c r="I484" s="49" t="s">
        <v>1151</v>
      </c>
      <c r="J484" s="1" t="s">
        <v>1151</v>
      </c>
    </row>
    <row r="485" spans="1:10" x14ac:dyDescent="0.25">
      <c r="A485" s="45">
        <v>7439008143</v>
      </c>
      <c r="B485" s="46" t="s">
        <v>781</v>
      </c>
      <c r="C485" s="46" t="s">
        <v>804</v>
      </c>
      <c r="D485" s="46" t="s">
        <v>300</v>
      </c>
      <c r="E485" s="48" t="s">
        <v>1150</v>
      </c>
      <c r="F485" s="44">
        <v>200</v>
      </c>
      <c r="G485" s="49" t="s">
        <v>1151</v>
      </c>
      <c r="H485" s="49" t="s">
        <v>1151</v>
      </c>
      <c r="I485" s="49" t="s">
        <v>1151</v>
      </c>
      <c r="J485" s="1" t="s">
        <v>1151</v>
      </c>
    </row>
    <row r="486" spans="1:10" x14ac:dyDescent="0.25">
      <c r="A486" s="45">
        <v>7440006479</v>
      </c>
      <c r="B486" s="46" t="s">
        <v>805</v>
      </c>
      <c r="C486" s="46" t="s">
        <v>806</v>
      </c>
      <c r="D486" s="46" t="s">
        <v>300</v>
      </c>
      <c r="E486" s="48" t="s">
        <v>1150</v>
      </c>
      <c r="F486" s="44">
        <v>99</v>
      </c>
      <c r="G486" s="49" t="s">
        <v>1151</v>
      </c>
      <c r="H486" s="49" t="s">
        <v>1151</v>
      </c>
      <c r="I486" s="49" t="s">
        <v>1151</v>
      </c>
      <c r="J486" s="1" t="s">
        <v>1151</v>
      </c>
    </row>
    <row r="487" spans="1:10" x14ac:dyDescent="0.25">
      <c r="A487" s="45">
        <v>7440006493</v>
      </c>
      <c r="B487" s="46" t="s">
        <v>805</v>
      </c>
      <c r="C487" s="46" t="s">
        <v>807</v>
      </c>
      <c r="D487" s="46" t="s">
        <v>300</v>
      </c>
      <c r="E487" s="48" t="s">
        <v>1150</v>
      </c>
      <c r="F487" s="44">
        <v>41</v>
      </c>
      <c r="G487" s="49" t="s">
        <v>1151</v>
      </c>
      <c r="H487" s="49" t="s">
        <v>1151</v>
      </c>
      <c r="I487" s="44" t="s">
        <v>1150</v>
      </c>
      <c r="J487" s="1" t="s">
        <v>1151</v>
      </c>
    </row>
    <row r="488" spans="1:10" x14ac:dyDescent="0.25">
      <c r="A488" s="45">
        <v>7440006310</v>
      </c>
      <c r="B488" s="46" t="s">
        <v>805</v>
      </c>
      <c r="C488" s="46" t="s">
        <v>808</v>
      </c>
      <c r="D488" s="46" t="s">
        <v>300</v>
      </c>
      <c r="E488" s="48" t="s">
        <v>1150</v>
      </c>
      <c r="F488" s="44">
        <v>243</v>
      </c>
      <c r="G488" s="49" t="s">
        <v>1151</v>
      </c>
      <c r="H488" s="49" t="s">
        <v>1151</v>
      </c>
      <c r="I488" s="49" t="s">
        <v>1151</v>
      </c>
      <c r="J488" s="1" t="s">
        <v>1151</v>
      </c>
    </row>
    <row r="489" spans="1:10" x14ac:dyDescent="0.25">
      <c r="A489" s="45">
        <v>7440006292</v>
      </c>
      <c r="B489" s="46" t="s">
        <v>805</v>
      </c>
      <c r="C489" s="46" t="s">
        <v>809</v>
      </c>
      <c r="D489" s="46" t="s">
        <v>300</v>
      </c>
      <c r="E489" s="48" t="s">
        <v>1150</v>
      </c>
      <c r="F489" s="44">
        <v>254</v>
      </c>
      <c r="G489" s="49" t="s">
        <v>1151</v>
      </c>
      <c r="H489" s="49" t="s">
        <v>1151</v>
      </c>
      <c r="I489" s="49" t="s">
        <v>1151</v>
      </c>
      <c r="J489" s="1" t="s">
        <v>1151</v>
      </c>
    </row>
    <row r="490" spans="1:10" x14ac:dyDescent="0.25">
      <c r="A490" s="45">
        <v>7440006503</v>
      </c>
      <c r="B490" s="46" t="s">
        <v>805</v>
      </c>
      <c r="C490" s="46" t="s">
        <v>810</v>
      </c>
      <c r="D490" s="46" t="s">
        <v>300</v>
      </c>
      <c r="E490" s="48" t="s">
        <v>1150</v>
      </c>
      <c r="F490" s="44">
        <v>173</v>
      </c>
      <c r="G490" s="49" t="s">
        <v>1151</v>
      </c>
      <c r="H490" s="49" t="s">
        <v>1151</v>
      </c>
      <c r="I490" s="44" t="s">
        <v>1150</v>
      </c>
      <c r="J490" s="1" t="s">
        <v>1151</v>
      </c>
    </row>
    <row r="491" spans="1:10" x14ac:dyDescent="0.25">
      <c r="A491" s="45">
        <v>7440006528</v>
      </c>
      <c r="B491" s="46" t="s">
        <v>805</v>
      </c>
      <c r="C491" s="46" t="s">
        <v>811</v>
      </c>
      <c r="D491" s="46" t="s">
        <v>300</v>
      </c>
      <c r="E491" s="48" t="s">
        <v>1150</v>
      </c>
      <c r="F491" s="44">
        <v>110</v>
      </c>
      <c r="G491" s="49" t="s">
        <v>1151</v>
      </c>
      <c r="H491" s="49" t="s">
        <v>1151</v>
      </c>
      <c r="I491" s="49" t="s">
        <v>1151</v>
      </c>
      <c r="J491" s="1" t="s">
        <v>1151</v>
      </c>
    </row>
    <row r="492" spans="1:10" x14ac:dyDescent="0.25">
      <c r="A492" s="45">
        <v>7440006398</v>
      </c>
      <c r="B492" s="46" t="s">
        <v>805</v>
      </c>
      <c r="C492" s="46" t="s">
        <v>812</v>
      </c>
      <c r="D492" s="46" t="s">
        <v>300</v>
      </c>
      <c r="E492" s="48" t="s">
        <v>1150</v>
      </c>
      <c r="F492" s="44">
        <v>31</v>
      </c>
      <c r="G492" s="49" t="s">
        <v>1151</v>
      </c>
      <c r="H492" s="49" t="s">
        <v>1151</v>
      </c>
      <c r="I492" s="44" t="s">
        <v>1150</v>
      </c>
      <c r="J492" s="1" t="s">
        <v>1151</v>
      </c>
    </row>
    <row r="493" spans="1:10" x14ac:dyDescent="0.25">
      <c r="A493" s="45">
        <v>7440006430</v>
      </c>
      <c r="B493" s="46" t="s">
        <v>805</v>
      </c>
      <c r="C493" s="46" t="s">
        <v>813</v>
      </c>
      <c r="D493" s="46" t="s">
        <v>300</v>
      </c>
      <c r="E493" s="48" t="s">
        <v>1150</v>
      </c>
      <c r="F493" s="44">
        <v>162</v>
      </c>
      <c r="G493" s="49" t="s">
        <v>1151</v>
      </c>
      <c r="H493" s="49" t="s">
        <v>1151</v>
      </c>
      <c r="I493" s="49" t="s">
        <v>1151</v>
      </c>
      <c r="J493" s="1" t="s">
        <v>1151</v>
      </c>
    </row>
    <row r="494" spans="1:10" x14ac:dyDescent="0.25">
      <c r="A494" s="45">
        <v>7440006447</v>
      </c>
      <c r="B494" s="46" t="s">
        <v>805</v>
      </c>
      <c r="C494" s="46" t="s">
        <v>814</v>
      </c>
      <c r="D494" s="46" t="s">
        <v>300</v>
      </c>
      <c r="E494" s="48" t="s">
        <v>1150</v>
      </c>
      <c r="F494" s="44">
        <v>107</v>
      </c>
      <c r="G494" s="49" t="s">
        <v>1151</v>
      </c>
      <c r="H494" s="49" t="s">
        <v>1151</v>
      </c>
      <c r="I494" s="49" t="s">
        <v>1151</v>
      </c>
      <c r="J494" s="1" t="s">
        <v>1151</v>
      </c>
    </row>
    <row r="495" spans="1:10" x14ac:dyDescent="0.25">
      <c r="A495" s="45">
        <v>7440006550</v>
      </c>
      <c r="B495" s="46" t="s">
        <v>805</v>
      </c>
      <c r="C495" s="46" t="s">
        <v>815</v>
      </c>
      <c r="D495" s="46" t="s">
        <v>300</v>
      </c>
      <c r="E495" s="48" t="s">
        <v>1150</v>
      </c>
      <c r="F495" s="44">
        <v>131</v>
      </c>
      <c r="G495" s="49" t="s">
        <v>1151</v>
      </c>
      <c r="H495" s="49" t="s">
        <v>1151</v>
      </c>
      <c r="I495" s="49" t="s">
        <v>1151</v>
      </c>
      <c r="J495" s="1" t="s">
        <v>1151</v>
      </c>
    </row>
    <row r="496" spans="1:10" x14ac:dyDescent="0.25">
      <c r="A496" s="45">
        <v>7440006422</v>
      </c>
      <c r="B496" s="46" t="s">
        <v>805</v>
      </c>
      <c r="C496" s="46" t="s">
        <v>816</v>
      </c>
      <c r="D496" s="46" t="s">
        <v>300</v>
      </c>
      <c r="E496" s="48" t="s">
        <v>1150</v>
      </c>
      <c r="F496" s="44">
        <v>90</v>
      </c>
      <c r="G496" s="49" t="s">
        <v>1151</v>
      </c>
      <c r="H496" s="49" t="s">
        <v>1151</v>
      </c>
      <c r="I496" s="44" t="s">
        <v>1150</v>
      </c>
      <c r="J496" s="1" t="s">
        <v>1151</v>
      </c>
    </row>
    <row r="497" spans="1:10" x14ac:dyDescent="0.25">
      <c r="A497" s="45">
        <v>7440006510</v>
      </c>
      <c r="B497" s="46" t="s">
        <v>805</v>
      </c>
      <c r="C497" s="46" t="s">
        <v>817</v>
      </c>
      <c r="D497" s="46" t="s">
        <v>300</v>
      </c>
      <c r="E497" s="48" t="s">
        <v>1150</v>
      </c>
      <c r="F497" s="44">
        <v>206</v>
      </c>
      <c r="G497" s="49" t="s">
        <v>1151</v>
      </c>
      <c r="H497" s="49" t="s">
        <v>1151</v>
      </c>
      <c r="I497" s="49" t="s">
        <v>1151</v>
      </c>
      <c r="J497" s="1" t="s">
        <v>1151</v>
      </c>
    </row>
    <row r="498" spans="1:10" x14ac:dyDescent="0.25">
      <c r="A498" s="45">
        <v>7440006461</v>
      </c>
      <c r="B498" s="46" t="s">
        <v>805</v>
      </c>
      <c r="C498" s="46" t="s">
        <v>818</v>
      </c>
      <c r="D498" s="46" t="s">
        <v>300</v>
      </c>
      <c r="E498" s="48" t="s">
        <v>1150</v>
      </c>
      <c r="F498" s="44">
        <v>94</v>
      </c>
      <c r="G498" s="49" t="s">
        <v>1151</v>
      </c>
      <c r="H498" s="49" t="s">
        <v>1151</v>
      </c>
      <c r="I498" s="44" t="s">
        <v>1150</v>
      </c>
      <c r="J498" s="1" t="s">
        <v>1151</v>
      </c>
    </row>
    <row r="499" spans="1:10" x14ac:dyDescent="0.25">
      <c r="A499" s="45">
        <v>7440006415</v>
      </c>
      <c r="B499" s="46" t="s">
        <v>805</v>
      </c>
      <c r="C499" s="46" t="s">
        <v>819</v>
      </c>
      <c r="D499" s="46" t="s">
        <v>300</v>
      </c>
      <c r="E499" s="48" t="s">
        <v>1150</v>
      </c>
      <c r="F499" s="44">
        <v>10</v>
      </c>
      <c r="G499" s="49" t="s">
        <v>1151</v>
      </c>
      <c r="H499" s="44" t="s">
        <v>1150</v>
      </c>
      <c r="I499" s="44" t="s">
        <v>1150</v>
      </c>
      <c r="J499" s="1" t="s">
        <v>1151</v>
      </c>
    </row>
    <row r="500" spans="1:10" x14ac:dyDescent="0.25">
      <c r="A500" s="45">
        <v>7440006373</v>
      </c>
      <c r="B500" s="46" t="s">
        <v>805</v>
      </c>
      <c r="C500" s="46" t="s">
        <v>820</v>
      </c>
      <c r="D500" s="46" t="s">
        <v>300</v>
      </c>
      <c r="E500" s="48" t="s">
        <v>1150</v>
      </c>
      <c r="F500" s="44">
        <v>385</v>
      </c>
      <c r="G500" s="49" t="s">
        <v>1151</v>
      </c>
      <c r="H500" s="49" t="s">
        <v>1151</v>
      </c>
      <c r="I500" s="44" t="s">
        <v>1150</v>
      </c>
      <c r="J500" s="1" t="s">
        <v>1151</v>
      </c>
    </row>
    <row r="501" spans="1:10" x14ac:dyDescent="0.25">
      <c r="A501" s="45">
        <v>7440006341</v>
      </c>
      <c r="B501" s="46" t="s">
        <v>805</v>
      </c>
      <c r="C501" s="46" t="s">
        <v>821</v>
      </c>
      <c r="D501" s="46" t="s">
        <v>300</v>
      </c>
      <c r="E501" s="48" t="s">
        <v>1150</v>
      </c>
      <c r="F501" s="44">
        <v>1144</v>
      </c>
      <c r="G501" s="49" t="s">
        <v>1151</v>
      </c>
      <c r="H501" s="49" t="s">
        <v>1151</v>
      </c>
      <c r="I501" s="49" t="s">
        <v>1151</v>
      </c>
      <c r="J501" s="1" t="s">
        <v>1151</v>
      </c>
    </row>
    <row r="502" spans="1:10" x14ac:dyDescent="0.25">
      <c r="A502" s="45">
        <v>7440006408</v>
      </c>
      <c r="B502" s="46" t="s">
        <v>805</v>
      </c>
      <c r="C502" s="46" t="s">
        <v>822</v>
      </c>
      <c r="D502" s="46" t="s">
        <v>300</v>
      </c>
      <c r="E502" s="48" t="s">
        <v>1150</v>
      </c>
      <c r="F502" s="44">
        <v>139</v>
      </c>
      <c r="G502" s="49" t="s">
        <v>1151</v>
      </c>
      <c r="H502" s="49" t="s">
        <v>1151</v>
      </c>
      <c r="I502" s="49" t="s">
        <v>1151</v>
      </c>
      <c r="J502" s="1" t="s">
        <v>1151</v>
      </c>
    </row>
    <row r="503" spans="1:10" x14ac:dyDescent="0.25">
      <c r="A503" s="45">
        <v>7440006380</v>
      </c>
      <c r="B503" s="46" t="s">
        <v>805</v>
      </c>
      <c r="C503" s="46" t="s">
        <v>823</v>
      </c>
      <c r="D503" s="46" t="s">
        <v>300</v>
      </c>
      <c r="E503" s="48" t="s">
        <v>1150</v>
      </c>
      <c r="F503" s="44">
        <v>54</v>
      </c>
      <c r="G503" s="49" t="s">
        <v>1151</v>
      </c>
      <c r="H503" s="49" t="s">
        <v>1151</v>
      </c>
      <c r="I503" s="44" t="s">
        <v>1150</v>
      </c>
      <c r="J503" s="1" t="s">
        <v>1151</v>
      </c>
    </row>
    <row r="504" spans="1:10" x14ac:dyDescent="0.25">
      <c r="A504" s="45">
        <v>7440006334</v>
      </c>
      <c r="B504" s="46" t="s">
        <v>805</v>
      </c>
      <c r="C504" s="46" t="s">
        <v>824</v>
      </c>
      <c r="D504" s="46" t="s">
        <v>300</v>
      </c>
      <c r="E504" s="48" t="s">
        <v>1150</v>
      </c>
      <c r="F504" s="44">
        <v>15</v>
      </c>
      <c r="G504" s="49" t="s">
        <v>1151</v>
      </c>
      <c r="H504" s="49" t="s">
        <v>1151</v>
      </c>
      <c r="I504" s="44" t="s">
        <v>1150</v>
      </c>
      <c r="J504" s="1" t="s">
        <v>1150</v>
      </c>
    </row>
    <row r="505" spans="1:10" x14ac:dyDescent="0.25">
      <c r="A505" s="45">
        <v>7441006834</v>
      </c>
      <c r="B505" s="46" t="s">
        <v>825</v>
      </c>
      <c r="C505" s="46" t="s">
        <v>826</v>
      </c>
      <c r="D505" s="46" t="s">
        <v>300</v>
      </c>
      <c r="E505" s="48" t="s">
        <v>1150</v>
      </c>
      <c r="F505" s="44">
        <v>69</v>
      </c>
      <c r="G505" s="49" t="s">
        <v>1151</v>
      </c>
      <c r="H505" s="49" t="s">
        <v>1151</v>
      </c>
      <c r="I505" s="49" t="s">
        <v>1151</v>
      </c>
      <c r="J505" s="1" t="s">
        <v>1151</v>
      </c>
    </row>
    <row r="506" spans="1:10" x14ac:dyDescent="0.25">
      <c r="A506" s="45">
        <v>7441006866</v>
      </c>
      <c r="B506" s="46" t="s">
        <v>825</v>
      </c>
      <c r="C506" s="46" t="s">
        <v>827</v>
      </c>
      <c r="D506" s="46" t="s">
        <v>300</v>
      </c>
      <c r="E506" s="48" t="s">
        <v>1150</v>
      </c>
      <c r="F506" s="44">
        <v>1017</v>
      </c>
      <c r="G506" s="49" t="s">
        <v>1151</v>
      </c>
      <c r="H506" s="49" t="s">
        <v>1151</v>
      </c>
      <c r="I506" s="49" t="s">
        <v>1151</v>
      </c>
      <c r="J506" s="1" t="s">
        <v>1151</v>
      </c>
    </row>
    <row r="507" spans="1:10" x14ac:dyDescent="0.25">
      <c r="A507" s="45">
        <v>7441007179</v>
      </c>
      <c r="B507" s="46" t="s">
        <v>825</v>
      </c>
      <c r="C507" s="46" t="s">
        <v>828</v>
      </c>
      <c r="D507" s="46" t="s">
        <v>300</v>
      </c>
      <c r="E507" s="48" t="s">
        <v>1150</v>
      </c>
      <c r="F507" s="44">
        <v>66</v>
      </c>
      <c r="G507" s="49" t="s">
        <v>1151</v>
      </c>
      <c r="H507" s="49" t="s">
        <v>1151</v>
      </c>
      <c r="I507" s="49" t="s">
        <v>1151</v>
      </c>
      <c r="J507" s="1" t="s">
        <v>1151</v>
      </c>
    </row>
    <row r="508" spans="1:10" x14ac:dyDescent="0.25">
      <c r="A508" s="45">
        <v>7441007235</v>
      </c>
      <c r="B508" s="46" t="s">
        <v>825</v>
      </c>
      <c r="C508" s="46" t="s">
        <v>829</v>
      </c>
      <c r="D508" s="46" t="s">
        <v>300</v>
      </c>
      <c r="E508" s="48" t="s">
        <v>1150</v>
      </c>
      <c r="F508" s="44">
        <v>5</v>
      </c>
      <c r="G508" s="49" t="s">
        <v>1151</v>
      </c>
      <c r="H508" s="44" t="s">
        <v>1150</v>
      </c>
      <c r="I508" s="44" t="s">
        <v>1150</v>
      </c>
      <c r="J508" s="1" t="s">
        <v>1151</v>
      </c>
    </row>
    <row r="509" spans="1:10" x14ac:dyDescent="0.25">
      <c r="A509" s="45">
        <v>7441007348</v>
      </c>
      <c r="B509" s="46" t="s">
        <v>825</v>
      </c>
      <c r="C509" s="46" t="s">
        <v>830</v>
      </c>
      <c r="D509" s="46" t="s">
        <v>300</v>
      </c>
      <c r="E509" s="48" t="s">
        <v>1150</v>
      </c>
      <c r="F509" s="44">
        <v>186</v>
      </c>
      <c r="G509" s="49" t="s">
        <v>1151</v>
      </c>
      <c r="H509" s="49" t="s">
        <v>1151</v>
      </c>
      <c r="I509" s="49" t="s">
        <v>1151</v>
      </c>
      <c r="J509" s="1" t="s">
        <v>1151</v>
      </c>
    </row>
    <row r="510" spans="1:10" x14ac:dyDescent="0.25">
      <c r="A510" s="45">
        <v>7441007387</v>
      </c>
      <c r="B510" s="46" t="s">
        <v>825</v>
      </c>
      <c r="C510" s="46" t="s">
        <v>831</v>
      </c>
      <c r="D510" s="46" t="s">
        <v>300</v>
      </c>
      <c r="E510" s="48" t="s">
        <v>1150</v>
      </c>
      <c r="F510" s="44">
        <v>9</v>
      </c>
      <c r="G510" s="49" t="s">
        <v>1151</v>
      </c>
      <c r="H510" s="44" t="s">
        <v>1150</v>
      </c>
      <c r="I510" s="44" t="s">
        <v>1150</v>
      </c>
      <c r="J510" s="1" t="s">
        <v>1151</v>
      </c>
    </row>
    <row r="511" spans="1:10" x14ac:dyDescent="0.25">
      <c r="A511" s="45">
        <v>7441008461</v>
      </c>
      <c r="B511" s="46" t="s">
        <v>825</v>
      </c>
      <c r="C511" s="46" t="s">
        <v>832</v>
      </c>
      <c r="D511" s="46" t="s">
        <v>300</v>
      </c>
      <c r="E511" s="48" t="s">
        <v>1150</v>
      </c>
      <c r="F511" s="44">
        <v>8</v>
      </c>
      <c r="G511" s="49" t="s">
        <v>1151</v>
      </c>
      <c r="H511" s="44" t="s">
        <v>1150</v>
      </c>
      <c r="I511" s="44" t="s">
        <v>1150</v>
      </c>
      <c r="J511" s="1" t="s">
        <v>1151</v>
      </c>
    </row>
    <row r="512" spans="1:10" x14ac:dyDescent="0.25">
      <c r="A512" s="45">
        <v>7441007524</v>
      </c>
      <c r="B512" s="46" t="s">
        <v>825</v>
      </c>
      <c r="C512" s="46" t="s">
        <v>833</v>
      </c>
      <c r="D512" s="46" t="s">
        <v>300</v>
      </c>
      <c r="E512" s="48" t="s">
        <v>1150</v>
      </c>
      <c r="F512" s="44">
        <v>99</v>
      </c>
      <c r="G512" s="49" t="s">
        <v>1151</v>
      </c>
      <c r="H512" s="49" t="s">
        <v>1151</v>
      </c>
      <c r="I512" s="49" t="s">
        <v>1151</v>
      </c>
      <c r="J512" s="1" t="s">
        <v>1151</v>
      </c>
    </row>
    <row r="513" spans="1:10" x14ac:dyDescent="0.25">
      <c r="A513" s="45">
        <v>7441006979</v>
      </c>
      <c r="B513" s="46" t="s">
        <v>825</v>
      </c>
      <c r="C513" s="46" t="s">
        <v>834</v>
      </c>
      <c r="D513" s="46" t="s">
        <v>300</v>
      </c>
      <c r="E513" s="48" t="s">
        <v>1150</v>
      </c>
      <c r="F513" s="44">
        <v>58</v>
      </c>
      <c r="G513" s="49" t="s">
        <v>1151</v>
      </c>
      <c r="H513" s="49" t="s">
        <v>1151</v>
      </c>
      <c r="I513" s="44" t="s">
        <v>1150</v>
      </c>
      <c r="J513" s="1" t="s">
        <v>1151</v>
      </c>
    </row>
    <row r="514" spans="1:10" x14ac:dyDescent="0.25">
      <c r="A514" s="45">
        <v>7441007436</v>
      </c>
      <c r="B514" s="46" t="s">
        <v>825</v>
      </c>
      <c r="C514" s="46" t="s">
        <v>835</v>
      </c>
      <c r="D514" s="46" t="s">
        <v>300</v>
      </c>
      <c r="E514" s="48" t="s">
        <v>1150</v>
      </c>
      <c r="F514" s="44">
        <v>77</v>
      </c>
      <c r="G514" s="49" t="s">
        <v>1151</v>
      </c>
      <c r="H514" s="49" t="s">
        <v>1151</v>
      </c>
      <c r="I514" s="49" t="s">
        <v>1151</v>
      </c>
      <c r="J514" s="1" t="s">
        <v>1151</v>
      </c>
    </row>
    <row r="515" spans="1:10" x14ac:dyDescent="0.25">
      <c r="A515" s="45">
        <v>7441006143</v>
      </c>
      <c r="B515" s="46" t="s">
        <v>825</v>
      </c>
      <c r="C515" s="46" t="s">
        <v>836</v>
      </c>
      <c r="D515" s="46" t="s">
        <v>300</v>
      </c>
      <c r="E515" s="48" t="s">
        <v>1150</v>
      </c>
      <c r="F515" s="44">
        <v>212</v>
      </c>
      <c r="G515" s="49" t="s">
        <v>1151</v>
      </c>
      <c r="H515" s="49" t="s">
        <v>1151</v>
      </c>
      <c r="I515" s="49" t="s">
        <v>1151</v>
      </c>
      <c r="J515" s="1" t="s">
        <v>1151</v>
      </c>
    </row>
    <row r="516" spans="1:10" x14ac:dyDescent="0.25">
      <c r="A516" s="45">
        <v>7441007203</v>
      </c>
      <c r="B516" s="46" t="s">
        <v>825</v>
      </c>
      <c r="C516" s="46" t="s">
        <v>837</v>
      </c>
      <c r="D516" s="46" t="s">
        <v>300</v>
      </c>
      <c r="E516" s="48" t="s">
        <v>1150</v>
      </c>
      <c r="F516" s="44">
        <v>14</v>
      </c>
      <c r="G516" s="49" t="s">
        <v>1151</v>
      </c>
      <c r="H516" s="44" t="s">
        <v>1150</v>
      </c>
      <c r="I516" s="44" t="s">
        <v>1150</v>
      </c>
      <c r="J516" s="1" t="s">
        <v>1151</v>
      </c>
    </row>
    <row r="517" spans="1:10" x14ac:dyDescent="0.25">
      <c r="A517" s="45">
        <v>7441006961</v>
      </c>
      <c r="B517" s="46" t="s">
        <v>825</v>
      </c>
      <c r="C517" s="46" t="s">
        <v>838</v>
      </c>
      <c r="D517" s="46" t="s">
        <v>300</v>
      </c>
      <c r="E517" s="48" t="s">
        <v>1150</v>
      </c>
      <c r="F517" s="44">
        <v>64</v>
      </c>
      <c r="G517" s="49" t="s">
        <v>1151</v>
      </c>
      <c r="H517" s="49" t="s">
        <v>1151</v>
      </c>
      <c r="I517" s="49" t="s">
        <v>1151</v>
      </c>
      <c r="J517" s="1" t="s">
        <v>1151</v>
      </c>
    </row>
    <row r="518" spans="1:10" x14ac:dyDescent="0.25">
      <c r="A518" s="45">
        <v>7441007002</v>
      </c>
      <c r="B518" s="46" t="s">
        <v>825</v>
      </c>
      <c r="C518" s="46" t="s">
        <v>839</v>
      </c>
      <c r="D518" s="46" t="s">
        <v>300</v>
      </c>
      <c r="E518" s="48" t="s">
        <v>1150</v>
      </c>
      <c r="F518" s="44">
        <v>64</v>
      </c>
      <c r="G518" s="49" t="s">
        <v>1151</v>
      </c>
      <c r="H518" s="49" t="s">
        <v>1151</v>
      </c>
      <c r="I518" s="49" t="s">
        <v>1151</v>
      </c>
      <c r="J518" s="1" t="s">
        <v>1151</v>
      </c>
    </row>
    <row r="519" spans="1:10" x14ac:dyDescent="0.25">
      <c r="A519" s="45">
        <v>7441007355</v>
      </c>
      <c r="B519" s="46" t="s">
        <v>825</v>
      </c>
      <c r="C519" s="46" t="s">
        <v>840</v>
      </c>
      <c r="D519" s="46" t="s">
        <v>300</v>
      </c>
      <c r="E519" s="47" t="s">
        <v>1151</v>
      </c>
      <c r="F519" s="44">
        <v>89</v>
      </c>
      <c r="G519" s="49" t="s">
        <v>1151</v>
      </c>
      <c r="H519" s="49" t="s">
        <v>1151</v>
      </c>
      <c r="I519" s="44" t="s">
        <v>1150</v>
      </c>
      <c r="J519" s="1" t="s">
        <v>1151</v>
      </c>
    </row>
    <row r="520" spans="1:10" x14ac:dyDescent="0.25">
      <c r="A520" s="45">
        <v>7441007274</v>
      </c>
      <c r="B520" s="46" t="s">
        <v>825</v>
      </c>
      <c r="C520" s="46" t="s">
        <v>841</v>
      </c>
      <c r="D520" s="46" t="s">
        <v>300</v>
      </c>
      <c r="E520" s="48" t="s">
        <v>1150</v>
      </c>
      <c r="F520" s="44">
        <v>16</v>
      </c>
      <c r="G520" s="49" t="s">
        <v>1151</v>
      </c>
      <c r="H520" s="44" t="s">
        <v>1150</v>
      </c>
      <c r="I520" s="44" t="s">
        <v>1150</v>
      </c>
      <c r="J520" s="1" t="s">
        <v>1151</v>
      </c>
    </row>
    <row r="521" spans="1:10" x14ac:dyDescent="0.25">
      <c r="A521" s="45">
        <v>7442003032</v>
      </c>
      <c r="B521" s="46" t="s">
        <v>842</v>
      </c>
      <c r="C521" s="46" t="s">
        <v>843</v>
      </c>
      <c r="D521" s="46" t="s">
        <v>300</v>
      </c>
      <c r="E521" s="48" t="s">
        <v>1150</v>
      </c>
      <c r="F521" s="44">
        <v>372</v>
      </c>
      <c r="G521" s="49" t="s">
        <v>1151</v>
      </c>
      <c r="H521" s="49" t="s">
        <v>1151</v>
      </c>
      <c r="I521" s="49" t="s">
        <v>1151</v>
      </c>
      <c r="J521" s="1" t="s">
        <v>1151</v>
      </c>
    </row>
    <row r="522" spans="1:10" x14ac:dyDescent="0.25">
      <c r="A522" s="45">
        <v>7442000585</v>
      </c>
      <c r="B522" s="46" t="s">
        <v>842</v>
      </c>
      <c r="C522" s="46" t="s">
        <v>844</v>
      </c>
      <c r="D522" s="46" t="s">
        <v>300</v>
      </c>
      <c r="E522" s="48" t="s">
        <v>1150</v>
      </c>
      <c r="F522" s="44">
        <v>181</v>
      </c>
      <c r="G522" s="49" t="s">
        <v>1151</v>
      </c>
      <c r="H522" s="49" t="s">
        <v>1151</v>
      </c>
      <c r="I522" s="44" t="s">
        <v>1150</v>
      </c>
      <c r="J522" s="1" t="s">
        <v>1151</v>
      </c>
    </row>
    <row r="523" spans="1:10" x14ac:dyDescent="0.25">
      <c r="A523" s="45">
        <v>7442002864</v>
      </c>
      <c r="B523" s="46" t="s">
        <v>842</v>
      </c>
      <c r="C523" s="46" t="s">
        <v>845</v>
      </c>
      <c r="D523" s="46" t="s">
        <v>300</v>
      </c>
      <c r="E523" s="48" t="s">
        <v>1150</v>
      </c>
      <c r="F523" s="44">
        <v>252</v>
      </c>
      <c r="G523" s="49" t="s">
        <v>1151</v>
      </c>
      <c r="H523" s="49" t="s">
        <v>1151</v>
      </c>
      <c r="I523" s="49" t="s">
        <v>1151</v>
      </c>
      <c r="J523" s="1" t="s">
        <v>1151</v>
      </c>
    </row>
    <row r="524" spans="1:10" x14ac:dyDescent="0.25">
      <c r="A524" s="45">
        <v>7442001998</v>
      </c>
      <c r="B524" s="46" t="s">
        <v>842</v>
      </c>
      <c r="C524" s="46" t="s">
        <v>846</v>
      </c>
      <c r="D524" s="46" t="s">
        <v>300</v>
      </c>
      <c r="E524" s="48" t="s">
        <v>1150</v>
      </c>
      <c r="F524" s="44">
        <v>118</v>
      </c>
      <c r="G524" s="49" t="s">
        <v>1151</v>
      </c>
      <c r="H524" s="49" t="s">
        <v>1151</v>
      </c>
      <c r="I524" s="49" t="s">
        <v>1151</v>
      </c>
      <c r="J524" s="1" t="s">
        <v>1151</v>
      </c>
    </row>
    <row r="525" spans="1:10" x14ac:dyDescent="0.25">
      <c r="A525" s="45">
        <v>7442005720</v>
      </c>
      <c r="B525" s="46" t="s">
        <v>842</v>
      </c>
      <c r="C525" s="46" t="s">
        <v>847</v>
      </c>
      <c r="D525" s="46" t="s">
        <v>300</v>
      </c>
      <c r="E525" s="48" t="s">
        <v>1150</v>
      </c>
      <c r="F525" s="44">
        <v>61</v>
      </c>
      <c r="G525" s="49" t="s">
        <v>1151</v>
      </c>
      <c r="H525" s="49" t="s">
        <v>1151</v>
      </c>
      <c r="I525" s="44" t="s">
        <v>1150</v>
      </c>
      <c r="J525" s="1" t="s">
        <v>1151</v>
      </c>
    </row>
    <row r="526" spans="1:10" x14ac:dyDescent="0.25">
      <c r="A526" s="45">
        <v>7442002110</v>
      </c>
      <c r="B526" s="46" t="s">
        <v>842</v>
      </c>
      <c r="C526" s="46" t="s">
        <v>848</v>
      </c>
      <c r="D526" s="46" t="s">
        <v>300</v>
      </c>
      <c r="E526" s="48" t="s">
        <v>1150</v>
      </c>
      <c r="F526" s="44">
        <v>633</v>
      </c>
      <c r="G526" s="49" t="s">
        <v>1151</v>
      </c>
      <c r="H526" s="49" t="s">
        <v>1151</v>
      </c>
      <c r="I526" s="49" t="s">
        <v>1151</v>
      </c>
      <c r="J526" s="1" t="s">
        <v>1151</v>
      </c>
    </row>
    <row r="527" spans="1:10" x14ac:dyDescent="0.25">
      <c r="A527" s="45">
        <v>7442005921</v>
      </c>
      <c r="B527" s="46" t="s">
        <v>842</v>
      </c>
      <c r="C527" s="46" t="s">
        <v>849</v>
      </c>
      <c r="D527" s="46" t="s">
        <v>300</v>
      </c>
      <c r="E527" s="48" t="s">
        <v>1150</v>
      </c>
      <c r="F527" s="44">
        <v>59</v>
      </c>
      <c r="G527" s="49" t="s">
        <v>1151</v>
      </c>
      <c r="H527" s="49" t="s">
        <v>1151</v>
      </c>
      <c r="I527" s="44" t="s">
        <v>1150</v>
      </c>
      <c r="J527" s="1" t="s">
        <v>1151</v>
      </c>
    </row>
    <row r="528" spans="1:10" x14ac:dyDescent="0.25">
      <c r="A528" s="45">
        <v>7442005985</v>
      </c>
      <c r="B528" s="46" t="s">
        <v>842</v>
      </c>
      <c r="C528" s="46" t="s">
        <v>850</v>
      </c>
      <c r="D528" s="46" t="s">
        <v>300</v>
      </c>
      <c r="E528" s="48" t="s">
        <v>1150</v>
      </c>
      <c r="F528" s="44">
        <v>114</v>
      </c>
      <c r="G528" s="49" t="s">
        <v>1151</v>
      </c>
      <c r="H528" s="49" t="s">
        <v>1151</v>
      </c>
      <c r="I528" s="49" t="s">
        <v>1151</v>
      </c>
      <c r="J528" s="1" t="s">
        <v>1151</v>
      </c>
    </row>
    <row r="529" spans="1:10" x14ac:dyDescent="0.25">
      <c r="A529" s="45">
        <v>7442000835</v>
      </c>
      <c r="B529" s="46" t="s">
        <v>842</v>
      </c>
      <c r="C529" s="46" t="s">
        <v>851</v>
      </c>
      <c r="D529" s="46" t="s">
        <v>300</v>
      </c>
      <c r="E529" s="48" t="s">
        <v>1150</v>
      </c>
      <c r="F529" s="44">
        <v>150</v>
      </c>
      <c r="G529" s="49" t="s">
        <v>1151</v>
      </c>
      <c r="H529" s="49" t="s">
        <v>1151</v>
      </c>
      <c r="I529" s="49" t="s">
        <v>1151</v>
      </c>
      <c r="J529" s="1" t="s">
        <v>1151</v>
      </c>
    </row>
    <row r="530" spans="1:10" x14ac:dyDescent="0.25">
      <c r="A530" s="45">
        <v>7442001243</v>
      </c>
      <c r="B530" s="46" t="s">
        <v>842</v>
      </c>
      <c r="C530" s="46" t="s">
        <v>852</v>
      </c>
      <c r="D530" s="46" t="s">
        <v>300</v>
      </c>
      <c r="E530" s="48" t="s">
        <v>1150</v>
      </c>
      <c r="F530" s="44">
        <v>398</v>
      </c>
      <c r="G530" s="49" t="s">
        <v>1151</v>
      </c>
      <c r="H530" s="49" t="s">
        <v>1151</v>
      </c>
      <c r="I530" s="49" t="s">
        <v>1151</v>
      </c>
      <c r="J530" s="1" t="s">
        <v>1151</v>
      </c>
    </row>
    <row r="531" spans="1:10" x14ac:dyDescent="0.25">
      <c r="A531" s="45">
        <v>7442000634</v>
      </c>
      <c r="B531" s="46" t="s">
        <v>842</v>
      </c>
      <c r="C531" s="46" t="s">
        <v>853</v>
      </c>
      <c r="D531" s="46" t="s">
        <v>300</v>
      </c>
      <c r="E531" s="48" t="s">
        <v>1150</v>
      </c>
      <c r="F531" s="44">
        <v>470</v>
      </c>
      <c r="G531" s="49" t="s">
        <v>1151</v>
      </c>
      <c r="H531" s="49" t="s">
        <v>1151</v>
      </c>
      <c r="I531" s="49" t="s">
        <v>1151</v>
      </c>
      <c r="J531" s="1" t="s">
        <v>1151</v>
      </c>
    </row>
    <row r="532" spans="1:10" x14ac:dyDescent="0.25">
      <c r="A532" s="45">
        <v>7442001444</v>
      </c>
      <c r="B532" s="46" t="s">
        <v>842</v>
      </c>
      <c r="C532" s="46" t="s">
        <v>854</v>
      </c>
      <c r="D532" s="46" t="s">
        <v>300</v>
      </c>
      <c r="E532" s="48" t="s">
        <v>1150</v>
      </c>
      <c r="F532" s="44">
        <v>262</v>
      </c>
      <c r="G532" s="49" t="s">
        <v>1151</v>
      </c>
      <c r="H532" s="49" t="s">
        <v>1151</v>
      </c>
      <c r="I532" s="49" t="s">
        <v>1151</v>
      </c>
      <c r="J532" s="1" t="s">
        <v>1151</v>
      </c>
    </row>
    <row r="533" spans="1:10" x14ac:dyDescent="0.25">
      <c r="A533" s="45">
        <v>7442002399</v>
      </c>
      <c r="B533" s="46" t="s">
        <v>842</v>
      </c>
      <c r="C533" s="46" t="s">
        <v>855</v>
      </c>
      <c r="D533" s="46" t="s">
        <v>300</v>
      </c>
      <c r="E533" s="48" t="s">
        <v>1150</v>
      </c>
      <c r="F533" s="44">
        <v>82</v>
      </c>
      <c r="G533" s="49" t="s">
        <v>1151</v>
      </c>
      <c r="H533" s="49" t="s">
        <v>1151</v>
      </c>
      <c r="I533" s="49" t="s">
        <v>1151</v>
      </c>
      <c r="J533" s="1" t="s">
        <v>1151</v>
      </c>
    </row>
    <row r="534" spans="1:10" x14ac:dyDescent="0.25">
      <c r="A534" s="45">
        <v>7443004720</v>
      </c>
      <c r="B534" s="46" t="s">
        <v>856</v>
      </c>
      <c r="C534" s="46" t="s">
        <v>857</v>
      </c>
      <c r="D534" s="46" t="s">
        <v>300</v>
      </c>
      <c r="E534" s="48" t="s">
        <v>1150</v>
      </c>
      <c r="F534" s="44">
        <v>64</v>
      </c>
      <c r="G534" s="49" t="s">
        <v>1151</v>
      </c>
      <c r="H534" s="49" t="s">
        <v>1151</v>
      </c>
      <c r="I534" s="44" t="s">
        <v>1150</v>
      </c>
      <c r="J534" s="1" t="s">
        <v>1151</v>
      </c>
    </row>
    <row r="535" spans="1:10" x14ac:dyDescent="0.25">
      <c r="A535" s="45">
        <v>7443004631</v>
      </c>
      <c r="B535" s="46" t="s">
        <v>856</v>
      </c>
      <c r="C535" s="46" t="s">
        <v>858</v>
      </c>
      <c r="D535" s="46" t="s">
        <v>300</v>
      </c>
      <c r="E535" s="48" t="s">
        <v>1150</v>
      </c>
      <c r="F535" s="44">
        <v>128</v>
      </c>
      <c r="G535" s="49" t="s">
        <v>1151</v>
      </c>
      <c r="H535" s="49" t="s">
        <v>1151</v>
      </c>
      <c r="I535" s="49" t="s">
        <v>1151</v>
      </c>
      <c r="J535" s="1" t="s">
        <v>1151</v>
      </c>
    </row>
    <row r="536" spans="1:10" x14ac:dyDescent="0.25">
      <c r="A536" s="45">
        <v>7443004617</v>
      </c>
      <c r="B536" s="46" t="s">
        <v>856</v>
      </c>
      <c r="C536" s="46" t="s">
        <v>859</v>
      </c>
      <c r="D536" s="46" t="s">
        <v>300</v>
      </c>
      <c r="E536" s="48" t="s">
        <v>1150</v>
      </c>
      <c r="F536" s="44">
        <v>55</v>
      </c>
      <c r="G536" s="49" t="s">
        <v>1151</v>
      </c>
      <c r="H536" s="49" t="s">
        <v>1151</v>
      </c>
      <c r="I536" s="44" t="s">
        <v>1150</v>
      </c>
      <c r="J536" s="1" t="s">
        <v>1151</v>
      </c>
    </row>
    <row r="537" spans="1:10" x14ac:dyDescent="0.25">
      <c r="A537" s="45">
        <v>7443004575</v>
      </c>
      <c r="B537" s="46" t="s">
        <v>856</v>
      </c>
      <c r="C537" s="46" t="s">
        <v>860</v>
      </c>
      <c r="D537" s="46" t="s">
        <v>300</v>
      </c>
      <c r="E537" s="48" t="s">
        <v>1150</v>
      </c>
      <c r="F537" s="44">
        <v>5</v>
      </c>
      <c r="G537" s="49" t="s">
        <v>1151</v>
      </c>
      <c r="H537" s="44" t="s">
        <v>1150</v>
      </c>
      <c r="I537" s="44" t="s">
        <v>1150</v>
      </c>
      <c r="J537" s="1" t="s">
        <v>1150</v>
      </c>
    </row>
    <row r="538" spans="1:10" x14ac:dyDescent="0.25">
      <c r="A538" s="45">
        <v>7443004582</v>
      </c>
      <c r="B538" s="46" t="s">
        <v>856</v>
      </c>
      <c r="C538" s="46" t="s">
        <v>861</v>
      </c>
      <c r="D538" s="46" t="s">
        <v>300</v>
      </c>
      <c r="E538" s="48" t="s">
        <v>1150</v>
      </c>
      <c r="F538" s="44">
        <v>62</v>
      </c>
      <c r="G538" s="49" t="s">
        <v>1151</v>
      </c>
      <c r="H538" s="49" t="s">
        <v>1151</v>
      </c>
      <c r="I538" s="49" t="s">
        <v>1151</v>
      </c>
      <c r="J538" s="1" t="s">
        <v>1151</v>
      </c>
    </row>
    <row r="539" spans="1:10" x14ac:dyDescent="0.25">
      <c r="A539" s="45">
        <v>7443005145</v>
      </c>
      <c r="B539" s="46" t="s">
        <v>856</v>
      </c>
      <c r="C539" s="46" t="s">
        <v>862</v>
      </c>
      <c r="D539" s="46" t="s">
        <v>300</v>
      </c>
      <c r="E539" s="48" t="s">
        <v>1150</v>
      </c>
      <c r="F539" s="44">
        <v>6</v>
      </c>
      <c r="G539" s="49" t="s">
        <v>1151</v>
      </c>
      <c r="H539" s="44" t="s">
        <v>1150</v>
      </c>
      <c r="I539" s="44" t="s">
        <v>1150</v>
      </c>
      <c r="J539" s="1" t="s">
        <v>1150</v>
      </c>
    </row>
    <row r="540" spans="1:10" x14ac:dyDescent="0.25">
      <c r="A540" s="45">
        <v>7443004624</v>
      </c>
      <c r="B540" s="46" t="s">
        <v>856</v>
      </c>
      <c r="C540" s="46" t="s">
        <v>863</v>
      </c>
      <c r="D540" s="46" t="s">
        <v>300</v>
      </c>
      <c r="E540" s="48" t="s">
        <v>1150</v>
      </c>
      <c r="F540" s="44">
        <v>59</v>
      </c>
      <c r="G540" s="49" t="s">
        <v>1151</v>
      </c>
      <c r="H540" s="49" t="s">
        <v>1151</v>
      </c>
      <c r="I540" s="44" t="s">
        <v>1150</v>
      </c>
      <c r="J540" s="1" t="s">
        <v>1151</v>
      </c>
    </row>
    <row r="541" spans="1:10" x14ac:dyDescent="0.25">
      <c r="A541" s="45">
        <v>7443004504</v>
      </c>
      <c r="B541" s="46" t="s">
        <v>856</v>
      </c>
      <c r="C541" s="46" t="s">
        <v>864</v>
      </c>
      <c r="D541" s="46" t="s">
        <v>300</v>
      </c>
      <c r="E541" s="48" t="s">
        <v>1150</v>
      </c>
      <c r="F541" s="44">
        <v>37</v>
      </c>
      <c r="G541" s="49" t="s">
        <v>1151</v>
      </c>
      <c r="H541" s="49" t="s">
        <v>1151</v>
      </c>
      <c r="I541" s="49" t="s">
        <v>1151</v>
      </c>
      <c r="J541" s="1" t="s">
        <v>1150</v>
      </c>
    </row>
    <row r="542" spans="1:10" x14ac:dyDescent="0.25">
      <c r="A542" s="45">
        <v>7443004705</v>
      </c>
      <c r="B542" s="46" t="s">
        <v>856</v>
      </c>
      <c r="C542" s="46" t="s">
        <v>865</v>
      </c>
      <c r="D542" s="46" t="s">
        <v>300</v>
      </c>
      <c r="E542" s="48" t="s">
        <v>1150</v>
      </c>
      <c r="F542" s="44">
        <v>31</v>
      </c>
      <c r="G542" s="49" t="s">
        <v>1151</v>
      </c>
      <c r="H542" s="49" t="s">
        <v>1151</v>
      </c>
      <c r="I542" s="44" t="s">
        <v>1150</v>
      </c>
      <c r="J542" s="1" t="s">
        <v>1151</v>
      </c>
    </row>
    <row r="543" spans="1:10" x14ac:dyDescent="0.25">
      <c r="A543" s="45">
        <v>7443004529</v>
      </c>
      <c r="B543" s="46" t="s">
        <v>856</v>
      </c>
      <c r="C543" s="46" t="s">
        <v>866</v>
      </c>
      <c r="D543" s="46" t="s">
        <v>300</v>
      </c>
      <c r="E543" s="48" t="s">
        <v>1150</v>
      </c>
      <c r="F543" s="44">
        <v>141</v>
      </c>
      <c r="G543" s="49" t="s">
        <v>1151</v>
      </c>
      <c r="H543" s="49" t="s">
        <v>1151</v>
      </c>
      <c r="I543" s="49" t="s">
        <v>1151</v>
      </c>
      <c r="J543" s="1" t="s">
        <v>1151</v>
      </c>
    </row>
    <row r="544" spans="1:10" x14ac:dyDescent="0.25">
      <c r="A544" s="45">
        <v>7443004688</v>
      </c>
      <c r="B544" s="46" t="s">
        <v>856</v>
      </c>
      <c r="C544" s="46" t="s">
        <v>867</v>
      </c>
      <c r="D544" s="46" t="s">
        <v>300</v>
      </c>
      <c r="E544" s="48" t="s">
        <v>1150</v>
      </c>
      <c r="F544" s="44">
        <v>69</v>
      </c>
      <c r="G544" s="49" t="s">
        <v>1151</v>
      </c>
      <c r="H544" s="49" t="s">
        <v>1151</v>
      </c>
      <c r="I544" s="49" t="s">
        <v>1151</v>
      </c>
      <c r="J544" s="1" t="s">
        <v>1151</v>
      </c>
    </row>
    <row r="545" spans="1:10" x14ac:dyDescent="0.25">
      <c r="A545" s="45">
        <v>7443004550</v>
      </c>
      <c r="B545" s="46" t="s">
        <v>856</v>
      </c>
      <c r="C545" s="46" t="s">
        <v>868</v>
      </c>
      <c r="D545" s="46" t="s">
        <v>300</v>
      </c>
      <c r="E545" s="48" t="s">
        <v>1150</v>
      </c>
      <c r="F545" s="44">
        <v>91</v>
      </c>
      <c r="G545" s="49" t="s">
        <v>1151</v>
      </c>
      <c r="H545" s="49" t="s">
        <v>1151</v>
      </c>
      <c r="I545" s="49" t="s">
        <v>1151</v>
      </c>
      <c r="J545" s="1" t="s">
        <v>1151</v>
      </c>
    </row>
    <row r="546" spans="1:10" x14ac:dyDescent="0.25">
      <c r="A546" s="45">
        <v>7443004543</v>
      </c>
      <c r="B546" s="46" t="s">
        <v>856</v>
      </c>
      <c r="C546" s="46" t="s">
        <v>869</v>
      </c>
      <c r="D546" s="46" t="s">
        <v>300</v>
      </c>
      <c r="E546" s="48" t="s">
        <v>1150</v>
      </c>
      <c r="F546" s="44">
        <v>83</v>
      </c>
      <c r="G546" s="49" t="s">
        <v>1151</v>
      </c>
      <c r="H546" s="49" t="s">
        <v>1151</v>
      </c>
      <c r="I546" s="49" t="s">
        <v>1151</v>
      </c>
      <c r="J546" s="1" t="s">
        <v>1151</v>
      </c>
    </row>
    <row r="547" spans="1:10" x14ac:dyDescent="0.25">
      <c r="A547" s="45">
        <v>7443004695</v>
      </c>
      <c r="B547" s="46" t="s">
        <v>856</v>
      </c>
      <c r="C547" s="46" t="s">
        <v>870</v>
      </c>
      <c r="D547" s="46" t="s">
        <v>300</v>
      </c>
      <c r="E547" s="48" t="s">
        <v>1150</v>
      </c>
      <c r="F547" s="44">
        <v>67</v>
      </c>
      <c r="G547" s="49" t="s">
        <v>1151</v>
      </c>
      <c r="H547" s="49" t="s">
        <v>1151</v>
      </c>
      <c r="I547" s="49" t="s">
        <v>1151</v>
      </c>
      <c r="J547" s="1" t="s">
        <v>1151</v>
      </c>
    </row>
    <row r="548" spans="1:10" x14ac:dyDescent="0.25">
      <c r="A548" s="45">
        <v>7443004712</v>
      </c>
      <c r="B548" s="46" t="s">
        <v>856</v>
      </c>
      <c r="C548" s="46" t="s">
        <v>871</v>
      </c>
      <c r="D548" s="46" t="s">
        <v>300</v>
      </c>
      <c r="E548" s="48" t="s">
        <v>1150</v>
      </c>
      <c r="F548" s="44">
        <v>129</v>
      </c>
      <c r="G548" s="49" t="s">
        <v>1151</v>
      </c>
      <c r="H548" s="49" t="s">
        <v>1151</v>
      </c>
      <c r="I548" s="49" t="s">
        <v>1151</v>
      </c>
      <c r="J548" s="1" t="s">
        <v>1151</v>
      </c>
    </row>
    <row r="549" spans="1:10" x14ac:dyDescent="0.25">
      <c r="A549" s="45">
        <v>7443004590</v>
      </c>
      <c r="B549" s="46" t="s">
        <v>856</v>
      </c>
      <c r="C549" s="46" t="s">
        <v>872</v>
      </c>
      <c r="D549" s="46" t="s">
        <v>300</v>
      </c>
      <c r="E549" s="48" t="s">
        <v>1150</v>
      </c>
      <c r="F549" s="44">
        <v>447</v>
      </c>
      <c r="G549" s="49" t="s">
        <v>1151</v>
      </c>
      <c r="H549" s="49" t="s">
        <v>1151</v>
      </c>
      <c r="I549" s="49" t="s">
        <v>1151</v>
      </c>
      <c r="J549" s="1" t="s">
        <v>1151</v>
      </c>
    </row>
    <row r="550" spans="1:10" x14ac:dyDescent="0.25">
      <c r="A550" s="45">
        <v>7443004600</v>
      </c>
      <c r="B550" s="46" t="s">
        <v>856</v>
      </c>
      <c r="C550" s="46" t="s">
        <v>873</v>
      </c>
      <c r="D550" s="46" t="s">
        <v>300</v>
      </c>
      <c r="E550" s="48" t="s">
        <v>1150</v>
      </c>
      <c r="F550" s="44">
        <v>445</v>
      </c>
      <c r="G550" s="49" t="s">
        <v>1151</v>
      </c>
      <c r="H550" s="49" t="s">
        <v>1151</v>
      </c>
      <c r="I550" s="49" t="s">
        <v>1151</v>
      </c>
      <c r="J550" s="1" t="s">
        <v>1151</v>
      </c>
    </row>
    <row r="551" spans="1:10" x14ac:dyDescent="0.25">
      <c r="A551" s="45">
        <v>7402003942</v>
      </c>
      <c r="B551" s="46" t="s">
        <v>874</v>
      </c>
      <c r="C551" s="46" t="s">
        <v>875</v>
      </c>
      <c r="D551" s="46" t="s">
        <v>300</v>
      </c>
      <c r="E551" s="48" t="s">
        <v>1150</v>
      </c>
      <c r="F551" s="44">
        <v>564</v>
      </c>
      <c r="G551" s="49" t="s">
        <v>1151</v>
      </c>
      <c r="H551" s="49" t="s">
        <v>1151</v>
      </c>
      <c r="I551" s="49" t="s">
        <v>1151</v>
      </c>
      <c r="J551" s="1" t="s">
        <v>1151</v>
      </c>
    </row>
    <row r="552" spans="1:10" x14ac:dyDescent="0.25">
      <c r="A552" s="45">
        <v>7402004985</v>
      </c>
      <c r="B552" s="46" t="s">
        <v>874</v>
      </c>
      <c r="C552" s="46" t="s">
        <v>876</v>
      </c>
      <c r="D552" s="46" t="s">
        <v>300</v>
      </c>
      <c r="E552" s="47" t="s">
        <v>1151</v>
      </c>
      <c r="F552" s="44">
        <v>120</v>
      </c>
      <c r="G552" s="49" t="s">
        <v>1151</v>
      </c>
      <c r="H552" s="49" t="s">
        <v>1151</v>
      </c>
      <c r="I552" s="44" t="s">
        <v>1150</v>
      </c>
      <c r="J552" s="1" t="s">
        <v>1151</v>
      </c>
    </row>
    <row r="553" spans="1:10" x14ac:dyDescent="0.25">
      <c r="A553" s="45">
        <v>7402006414</v>
      </c>
      <c r="B553" s="46" t="s">
        <v>874</v>
      </c>
      <c r="C553" s="46" t="s">
        <v>877</v>
      </c>
      <c r="D553" s="46" t="s">
        <v>300</v>
      </c>
      <c r="E553" s="48" t="s">
        <v>1150</v>
      </c>
      <c r="F553" s="44">
        <v>195</v>
      </c>
      <c r="G553" s="49" t="s">
        <v>1151</v>
      </c>
      <c r="H553" s="49" t="s">
        <v>1151</v>
      </c>
      <c r="I553" s="49" t="s">
        <v>1151</v>
      </c>
      <c r="J553" s="1" t="s">
        <v>1151</v>
      </c>
    </row>
    <row r="554" spans="1:10" x14ac:dyDescent="0.25">
      <c r="A554" s="45">
        <v>7402003935</v>
      </c>
      <c r="B554" s="46" t="s">
        <v>874</v>
      </c>
      <c r="C554" s="46" t="s">
        <v>878</v>
      </c>
      <c r="D554" s="46" t="s">
        <v>300</v>
      </c>
      <c r="E554" s="48" t="s">
        <v>1150</v>
      </c>
      <c r="F554" s="44">
        <v>402</v>
      </c>
      <c r="G554" s="49" t="s">
        <v>1151</v>
      </c>
      <c r="H554" s="49" t="s">
        <v>1151</v>
      </c>
      <c r="I554" s="49" t="s">
        <v>1151</v>
      </c>
      <c r="J554" s="1" t="s">
        <v>1151</v>
      </c>
    </row>
    <row r="555" spans="1:10" x14ac:dyDescent="0.25">
      <c r="A555" s="45">
        <v>7402004135</v>
      </c>
      <c r="B555" s="46" t="s">
        <v>874</v>
      </c>
      <c r="C555" s="46" t="s">
        <v>879</v>
      </c>
      <c r="D555" s="46" t="s">
        <v>300</v>
      </c>
      <c r="E555" s="48" t="s">
        <v>1150</v>
      </c>
      <c r="F555" s="44">
        <v>116</v>
      </c>
      <c r="G555" s="49" t="s">
        <v>1151</v>
      </c>
      <c r="H555" s="49" t="s">
        <v>1151</v>
      </c>
      <c r="I555" s="44" t="s">
        <v>1150</v>
      </c>
      <c r="J555" s="1" t="s">
        <v>1151</v>
      </c>
    </row>
    <row r="556" spans="1:10" x14ac:dyDescent="0.25">
      <c r="A556" s="45">
        <v>7402003999</v>
      </c>
      <c r="B556" s="46" t="s">
        <v>874</v>
      </c>
      <c r="C556" s="46" t="s">
        <v>880</v>
      </c>
      <c r="D556" s="46" t="s">
        <v>300</v>
      </c>
      <c r="E556" s="48" t="s">
        <v>1150</v>
      </c>
      <c r="F556" s="44">
        <v>632</v>
      </c>
      <c r="G556" s="49" t="s">
        <v>1151</v>
      </c>
      <c r="H556" s="49" t="s">
        <v>1151</v>
      </c>
      <c r="I556" s="49" t="s">
        <v>1151</v>
      </c>
      <c r="J556" s="1" t="s">
        <v>1151</v>
      </c>
    </row>
    <row r="557" spans="1:10" x14ac:dyDescent="0.25">
      <c r="A557" s="45">
        <v>7402003822</v>
      </c>
      <c r="B557" s="46" t="s">
        <v>874</v>
      </c>
      <c r="C557" s="46" t="s">
        <v>881</v>
      </c>
      <c r="D557" s="46" t="s">
        <v>300</v>
      </c>
      <c r="E557" s="48" t="s">
        <v>1150</v>
      </c>
      <c r="F557" s="44">
        <v>786</v>
      </c>
      <c r="G557" s="49" t="s">
        <v>1151</v>
      </c>
      <c r="H557" s="49" t="s">
        <v>1151</v>
      </c>
      <c r="I557" s="49" t="s">
        <v>1151</v>
      </c>
      <c r="J557" s="1" t="s">
        <v>1151</v>
      </c>
    </row>
    <row r="558" spans="1:10" x14ac:dyDescent="0.25">
      <c r="A558" s="45">
        <v>7402003974</v>
      </c>
      <c r="B558" s="46" t="s">
        <v>874</v>
      </c>
      <c r="C558" s="46" t="s">
        <v>882</v>
      </c>
      <c r="D558" s="46" t="s">
        <v>300</v>
      </c>
      <c r="E558" s="48" t="s">
        <v>1150</v>
      </c>
      <c r="F558" s="44">
        <v>190</v>
      </c>
      <c r="G558" s="49" t="s">
        <v>1151</v>
      </c>
      <c r="H558" s="49" t="s">
        <v>1151</v>
      </c>
      <c r="I558" s="44" t="s">
        <v>1150</v>
      </c>
      <c r="J558" s="1" t="s">
        <v>1151</v>
      </c>
    </row>
    <row r="559" spans="1:10" x14ac:dyDescent="0.25">
      <c r="A559" s="45">
        <v>7402004216</v>
      </c>
      <c r="B559" s="46" t="s">
        <v>874</v>
      </c>
      <c r="C559" s="46" t="s">
        <v>883</v>
      </c>
      <c r="D559" s="46" t="s">
        <v>300</v>
      </c>
      <c r="E559" s="48" t="s">
        <v>1150</v>
      </c>
      <c r="F559" s="44">
        <v>780</v>
      </c>
      <c r="G559" s="49" t="s">
        <v>1151</v>
      </c>
      <c r="H559" s="49" t="s">
        <v>1151</v>
      </c>
      <c r="I559" s="49" t="s">
        <v>1151</v>
      </c>
      <c r="J559" s="1" t="s">
        <v>1151</v>
      </c>
    </row>
    <row r="560" spans="1:10" x14ac:dyDescent="0.25">
      <c r="A560" s="45">
        <v>7404021143</v>
      </c>
      <c r="B560" s="46" t="s">
        <v>884</v>
      </c>
      <c r="C560" s="46" t="s">
        <v>885</v>
      </c>
      <c r="D560" s="46" t="s">
        <v>300</v>
      </c>
      <c r="E560" s="48" t="s">
        <v>1150</v>
      </c>
      <c r="F560" s="44">
        <v>666</v>
      </c>
      <c r="G560" s="49" t="s">
        <v>1151</v>
      </c>
      <c r="H560" s="49" t="s">
        <v>1151</v>
      </c>
      <c r="I560" s="49" t="s">
        <v>1151</v>
      </c>
      <c r="J560" s="1" t="s">
        <v>1151</v>
      </c>
    </row>
    <row r="561" spans="1:10" x14ac:dyDescent="0.25">
      <c r="A561" s="45">
        <v>7404012780</v>
      </c>
      <c r="B561" s="46" t="s">
        <v>884</v>
      </c>
      <c r="C561" s="46" t="s">
        <v>886</v>
      </c>
      <c r="D561" s="46" t="s">
        <v>300</v>
      </c>
      <c r="E561" s="48" t="s">
        <v>1150</v>
      </c>
      <c r="F561" s="44">
        <v>554</v>
      </c>
      <c r="G561" s="49" t="s">
        <v>1151</v>
      </c>
      <c r="H561" s="49" t="s">
        <v>1151</v>
      </c>
      <c r="I561" s="49" t="s">
        <v>1151</v>
      </c>
      <c r="J561" s="1" t="s">
        <v>1150</v>
      </c>
    </row>
    <row r="562" spans="1:10" x14ac:dyDescent="0.25">
      <c r="A562" s="45">
        <v>7404022500</v>
      </c>
      <c r="B562" s="46" t="s">
        <v>884</v>
      </c>
      <c r="C562" s="46" t="s">
        <v>887</v>
      </c>
      <c r="D562" s="46" t="s">
        <v>300</v>
      </c>
      <c r="E562" s="48" t="s">
        <v>1150</v>
      </c>
      <c r="F562" s="44">
        <v>941</v>
      </c>
      <c r="G562" s="49" t="s">
        <v>1151</v>
      </c>
      <c r="H562" s="49" t="s">
        <v>1151</v>
      </c>
      <c r="I562" s="49" t="s">
        <v>1151</v>
      </c>
      <c r="J562" s="1" t="s">
        <v>1151</v>
      </c>
    </row>
    <row r="563" spans="1:10" x14ac:dyDescent="0.25">
      <c r="A563" s="45">
        <v>7404031092</v>
      </c>
      <c r="B563" s="46" t="s">
        <v>884</v>
      </c>
      <c r="C563" s="46" t="s">
        <v>888</v>
      </c>
      <c r="D563" s="46" t="s">
        <v>300</v>
      </c>
      <c r="E563" s="48" t="s">
        <v>1150</v>
      </c>
      <c r="F563" s="44">
        <v>129</v>
      </c>
      <c r="G563" s="49" t="s">
        <v>1151</v>
      </c>
      <c r="H563" s="49" t="s">
        <v>1151</v>
      </c>
      <c r="I563" s="49" t="s">
        <v>1151</v>
      </c>
      <c r="J563" s="1" t="s">
        <v>1151</v>
      </c>
    </row>
    <row r="564" spans="1:10" x14ac:dyDescent="0.25">
      <c r="A564" s="45">
        <v>7404012558</v>
      </c>
      <c r="B564" s="46" t="s">
        <v>884</v>
      </c>
      <c r="C564" s="46" t="s">
        <v>889</v>
      </c>
      <c r="D564" s="46" t="s">
        <v>300</v>
      </c>
      <c r="E564" s="48" t="s">
        <v>1150</v>
      </c>
      <c r="F564" s="44">
        <v>1418</v>
      </c>
      <c r="G564" s="49" t="s">
        <v>1151</v>
      </c>
      <c r="H564" s="49" t="s">
        <v>1151</v>
      </c>
      <c r="I564" s="49" t="s">
        <v>1151</v>
      </c>
      <c r="J564" s="1" t="s">
        <v>1150</v>
      </c>
    </row>
    <row r="565" spans="1:10" x14ac:dyDescent="0.25">
      <c r="A565" s="45">
        <v>7404038450</v>
      </c>
      <c r="B565" s="46" t="s">
        <v>884</v>
      </c>
      <c r="C565" s="46" t="s">
        <v>890</v>
      </c>
      <c r="D565" s="46" t="s">
        <v>300</v>
      </c>
      <c r="E565" s="48" t="s">
        <v>1150</v>
      </c>
      <c r="F565" s="44">
        <v>2018</v>
      </c>
      <c r="G565" s="49" t="s">
        <v>1151</v>
      </c>
      <c r="H565" s="49" t="s">
        <v>1151</v>
      </c>
      <c r="I565" s="49" t="s">
        <v>1151</v>
      </c>
      <c r="J565" s="1" t="s">
        <v>1151</v>
      </c>
    </row>
    <row r="566" spans="1:10" x14ac:dyDescent="0.25">
      <c r="A566" s="45">
        <v>7404012540</v>
      </c>
      <c r="B566" s="46" t="s">
        <v>884</v>
      </c>
      <c r="C566" s="46" t="s">
        <v>891</v>
      </c>
      <c r="D566" s="46" t="s">
        <v>300</v>
      </c>
      <c r="E566" s="48" t="s">
        <v>1150</v>
      </c>
      <c r="F566" s="44">
        <v>1012</v>
      </c>
      <c r="G566" s="49" t="s">
        <v>1151</v>
      </c>
      <c r="H566" s="49" t="s">
        <v>1151</v>
      </c>
      <c r="I566" s="49" t="s">
        <v>1151</v>
      </c>
      <c r="J566" s="1" t="s">
        <v>1150</v>
      </c>
    </row>
    <row r="567" spans="1:10" x14ac:dyDescent="0.25">
      <c r="A567" s="45">
        <v>7404012533</v>
      </c>
      <c r="B567" s="46" t="s">
        <v>884</v>
      </c>
      <c r="C567" s="46" t="s">
        <v>892</v>
      </c>
      <c r="D567" s="46" t="s">
        <v>300</v>
      </c>
      <c r="E567" s="48" t="s">
        <v>1150</v>
      </c>
      <c r="F567" s="44">
        <v>963</v>
      </c>
      <c r="G567" s="49" t="s">
        <v>1151</v>
      </c>
      <c r="H567" s="49" t="s">
        <v>1151</v>
      </c>
      <c r="I567" s="49" t="s">
        <v>1151</v>
      </c>
      <c r="J567" s="1" t="s">
        <v>1151</v>
      </c>
    </row>
    <row r="568" spans="1:10" x14ac:dyDescent="0.25">
      <c r="A568" s="45">
        <v>7404012396</v>
      </c>
      <c r="B568" s="46" t="s">
        <v>884</v>
      </c>
      <c r="C568" s="46" t="s">
        <v>893</v>
      </c>
      <c r="D568" s="46" t="s">
        <v>300</v>
      </c>
      <c r="E568" s="48" t="s">
        <v>1150</v>
      </c>
      <c r="F568" s="44">
        <v>1133</v>
      </c>
      <c r="G568" s="49" t="s">
        <v>1151</v>
      </c>
      <c r="H568" s="49" t="s">
        <v>1151</v>
      </c>
      <c r="I568" s="49" t="s">
        <v>1151</v>
      </c>
      <c r="J568" s="1" t="s">
        <v>1151</v>
      </c>
    </row>
    <row r="569" spans="1:10" x14ac:dyDescent="0.25">
      <c r="A569" s="45">
        <v>7404012452</v>
      </c>
      <c r="B569" s="46" t="s">
        <v>884</v>
      </c>
      <c r="C569" s="46" t="s">
        <v>894</v>
      </c>
      <c r="D569" s="46" t="s">
        <v>300</v>
      </c>
      <c r="E569" s="48" t="s">
        <v>1150</v>
      </c>
      <c r="F569" s="44">
        <v>500</v>
      </c>
      <c r="G569" s="49" t="s">
        <v>1151</v>
      </c>
      <c r="H569" s="49" t="s">
        <v>1151</v>
      </c>
      <c r="I569" s="49" t="s">
        <v>1151</v>
      </c>
      <c r="J569" s="1" t="s">
        <v>1150</v>
      </c>
    </row>
    <row r="570" spans="1:10" x14ac:dyDescent="0.25">
      <c r="A570" s="45">
        <v>7404006226</v>
      </c>
      <c r="B570" s="46" t="s">
        <v>884</v>
      </c>
      <c r="C570" s="46" t="s">
        <v>895</v>
      </c>
      <c r="D570" s="46" t="s">
        <v>300</v>
      </c>
      <c r="E570" s="48" t="s">
        <v>1150</v>
      </c>
      <c r="F570" s="44">
        <v>111</v>
      </c>
      <c r="G570" s="49" t="s">
        <v>1151</v>
      </c>
      <c r="H570" s="44" t="s">
        <v>1150</v>
      </c>
      <c r="I570" s="44" t="s">
        <v>1150</v>
      </c>
      <c r="J570" s="1" t="s">
        <v>1151</v>
      </c>
    </row>
    <row r="571" spans="1:10" x14ac:dyDescent="0.25">
      <c r="A571" s="45">
        <v>7404012597</v>
      </c>
      <c r="B571" s="46" t="s">
        <v>884</v>
      </c>
      <c r="C571" s="46" t="s">
        <v>896</v>
      </c>
      <c r="D571" s="46" t="s">
        <v>300</v>
      </c>
      <c r="E571" s="48" t="s">
        <v>1150</v>
      </c>
      <c r="F571" s="44">
        <v>525</v>
      </c>
      <c r="G571" s="49" t="s">
        <v>1151</v>
      </c>
      <c r="H571" s="49" t="s">
        <v>1151</v>
      </c>
      <c r="I571" s="49" t="s">
        <v>1151</v>
      </c>
      <c r="J571" s="1" t="s">
        <v>1151</v>
      </c>
    </row>
    <row r="572" spans="1:10" x14ac:dyDescent="0.25">
      <c r="A572" s="45">
        <v>7404027875</v>
      </c>
      <c r="B572" s="46" t="s">
        <v>884</v>
      </c>
      <c r="C572" s="46" t="s">
        <v>897</v>
      </c>
      <c r="D572" s="46" t="s">
        <v>300</v>
      </c>
      <c r="E572" s="47" t="s">
        <v>1151</v>
      </c>
      <c r="F572" s="44">
        <v>181</v>
      </c>
      <c r="G572" s="49" t="s">
        <v>1151</v>
      </c>
      <c r="H572" s="49" t="s">
        <v>1151</v>
      </c>
      <c r="I572" s="44" t="s">
        <v>1150</v>
      </c>
      <c r="J572" s="1" t="s">
        <v>1151</v>
      </c>
    </row>
    <row r="573" spans="1:10" x14ac:dyDescent="0.25">
      <c r="A573" s="45">
        <v>7404012519</v>
      </c>
      <c r="B573" s="46" t="s">
        <v>884</v>
      </c>
      <c r="C573" s="46" t="s">
        <v>898</v>
      </c>
      <c r="D573" s="46" t="s">
        <v>300</v>
      </c>
      <c r="E573" s="48" t="s">
        <v>1150</v>
      </c>
      <c r="F573" s="44">
        <v>949</v>
      </c>
      <c r="G573" s="49" t="s">
        <v>1151</v>
      </c>
      <c r="H573" s="49" t="s">
        <v>1151</v>
      </c>
      <c r="I573" s="49" t="s">
        <v>1151</v>
      </c>
      <c r="J573" s="1" t="s">
        <v>1151</v>
      </c>
    </row>
    <row r="574" spans="1:10" x14ac:dyDescent="0.25">
      <c r="A574" s="45">
        <v>7404022041</v>
      </c>
      <c r="B574" s="46" t="s">
        <v>884</v>
      </c>
      <c r="C574" s="46" t="s">
        <v>899</v>
      </c>
      <c r="D574" s="46" t="s">
        <v>300</v>
      </c>
      <c r="E574" s="48" t="s">
        <v>1150</v>
      </c>
      <c r="F574" s="44">
        <v>1203</v>
      </c>
      <c r="G574" s="49" t="s">
        <v>1151</v>
      </c>
      <c r="H574" s="49" t="s">
        <v>1151</v>
      </c>
      <c r="I574" s="49" t="s">
        <v>1151</v>
      </c>
      <c r="J574" s="1" t="s">
        <v>1150</v>
      </c>
    </row>
    <row r="575" spans="1:10" x14ac:dyDescent="0.25">
      <c r="A575" s="45">
        <v>7404012491</v>
      </c>
      <c r="B575" s="46" t="s">
        <v>884</v>
      </c>
      <c r="C575" s="46" t="s">
        <v>900</v>
      </c>
      <c r="D575" s="46" t="s">
        <v>300</v>
      </c>
      <c r="E575" s="48" t="s">
        <v>1150</v>
      </c>
      <c r="F575" s="44">
        <v>1304</v>
      </c>
      <c r="G575" s="49" t="s">
        <v>1151</v>
      </c>
      <c r="H575" s="49" t="s">
        <v>1151</v>
      </c>
      <c r="I575" s="49" t="s">
        <v>1151</v>
      </c>
      <c r="J575" s="1" t="s">
        <v>1150</v>
      </c>
    </row>
    <row r="576" spans="1:10" x14ac:dyDescent="0.25">
      <c r="A576" s="45">
        <v>7404012406</v>
      </c>
      <c r="B576" s="46" t="s">
        <v>884</v>
      </c>
      <c r="C576" s="46" t="s">
        <v>901</v>
      </c>
      <c r="D576" s="46" t="s">
        <v>300</v>
      </c>
      <c r="E576" s="48" t="s">
        <v>1150</v>
      </c>
      <c r="F576" s="44">
        <v>827</v>
      </c>
      <c r="G576" s="49" t="s">
        <v>1151</v>
      </c>
      <c r="H576" s="49" t="s">
        <v>1151</v>
      </c>
      <c r="I576" s="49" t="s">
        <v>1151</v>
      </c>
      <c r="J576" s="1" t="s">
        <v>1151</v>
      </c>
    </row>
    <row r="577" spans="1:10" x14ac:dyDescent="0.25">
      <c r="A577" s="45">
        <v>7404012501</v>
      </c>
      <c r="B577" s="46" t="s">
        <v>884</v>
      </c>
      <c r="C577" s="46" t="s">
        <v>902</v>
      </c>
      <c r="D577" s="46" t="s">
        <v>300</v>
      </c>
      <c r="E577" s="48" t="s">
        <v>1150</v>
      </c>
      <c r="F577" s="44">
        <v>900</v>
      </c>
      <c r="G577" s="49" t="s">
        <v>1151</v>
      </c>
      <c r="H577" s="49" t="s">
        <v>1151</v>
      </c>
      <c r="I577" s="49" t="s">
        <v>1151</v>
      </c>
      <c r="J577" s="1" t="s">
        <v>1150</v>
      </c>
    </row>
    <row r="578" spans="1:10" x14ac:dyDescent="0.25">
      <c r="A578" s="45">
        <v>7404038468</v>
      </c>
      <c r="B578" s="46" t="s">
        <v>884</v>
      </c>
      <c r="C578" s="46" t="s">
        <v>903</v>
      </c>
      <c r="D578" s="46" t="s">
        <v>300</v>
      </c>
      <c r="E578" s="48" t="s">
        <v>1150</v>
      </c>
      <c r="F578" s="44">
        <v>737</v>
      </c>
      <c r="G578" s="49" t="s">
        <v>1151</v>
      </c>
      <c r="H578" s="49" t="s">
        <v>1151</v>
      </c>
      <c r="I578" s="49" t="s">
        <v>1151</v>
      </c>
      <c r="J578" s="1" t="s">
        <v>1150</v>
      </c>
    </row>
    <row r="579" spans="1:10" x14ac:dyDescent="0.25">
      <c r="A579" s="45">
        <v>7404012413</v>
      </c>
      <c r="B579" s="46" t="s">
        <v>884</v>
      </c>
      <c r="C579" s="46" t="s">
        <v>904</v>
      </c>
      <c r="D579" s="46" t="s">
        <v>300</v>
      </c>
      <c r="E579" s="48" t="s">
        <v>1150</v>
      </c>
      <c r="F579" s="44">
        <v>764</v>
      </c>
      <c r="G579" s="49" t="s">
        <v>1151</v>
      </c>
      <c r="H579" s="49" t="s">
        <v>1151</v>
      </c>
      <c r="I579" s="49" t="s">
        <v>1151</v>
      </c>
      <c r="J579" s="1" t="s">
        <v>1150</v>
      </c>
    </row>
    <row r="580" spans="1:10" x14ac:dyDescent="0.25">
      <c r="A580" s="45">
        <v>7404021383</v>
      </c>
      <c r="B580" s="46" t="s">
        <v>884</v>
      </c>
      <c r="C580" s="46" t="s">
        <v>905</v>
      </c>
      <c r="D580" s="46" t="s">
        <v>300</v>
      </c>
      <c r="E580" s="48" t="s">
        <v>1150</v>
      </c>
      <c r="F580" s="44">
        <v>878</v>
      </c>
      <c r="G580" s="49" t="s">
        <v>1151</v>
      </c>
      <c r="H580" s="49" t="s">
        <v>1151</v>
      </c>
      <c r="I580" s="49" t="s">
        <v>1151</v>
      </c>
      <c r="J580" s="1" t="s">
        <v>1150</v>
      </c>
    </row>
    <row r="581" spans="1:10" x14ac:dyDescent="0.25">
      <c r="A581" s="45">
        <v>7406002107</v>
      </c>
      <c r="B581" s="46" t="s">
        <v>906</v>
      </c>
      <c r="C581" s="46" t="s">
        <v>907</v>
      </c>
      <c r="D581" s="46" t="s">
        <v>300</v>
      </c>
      <c r="E581" s="47" t="s">
        <v>1151</v>
      </c>
      <c r="F581" s="44">
        <v>102</v>
      </c>
      <c r="G581" s="49" t="s">
        <v>1151</v>
      </c>
      <c r="H581" s="49" t="s">
        <v>1151</v>
      </c>
      <c r="I581" s="44" t="s">
        <v>1150</v>
      </c>
      <c r="J581" s="1" t="s">
        <v>1151</v>
      </c>
    </row>
    <row r="582" spans="1:10" x14ac:dyDescent="0.25">
      <c r="A582" s="45">
        <v>7406002058</v>
      </c>
      <c r="B582" s="46" t="s">
        <v>906</v>
      </c>
      <c r="C582" s="46" t="s">
        <v>908</v>
      </c>
      <c r="D582" s="46" t="s">
        <v>300</v>
      </c>
      <c r="E582" s="48" t="s">
        <v>1150</v>
      </c>
      <c r="F582" s="44">
        <v>954</v>
      </c>
      <c r="G582" s="49" t="s">
        <v>1151</v>
      </c>
      <c r="H582" s="49" t="s">
        <v>1151</v>
      </c>
      <c r="I582" s="49" t="s">
        <v>1151</v>
      </c>
      <c r="J582" s="1" t="s">
        <v>1151</v>
      </c>
    </row>
    <row r="583" spans="1:10" x14ac:dyDescent="0.25">
      <c r="A583" s="45">
        <v>7406002065</v>
      </c>
      <c r="B583" s="46" t="s">
        <v>906</v>
      </c>
      <c r="C583" s="46" t="s">
        <v>909</v>
      </c>
      <c r="D583" s="46" t="s">
        <v>300</v>
      </c>
      <c r="E583" s="48" t="s">
        <v>1150</v>
      </c>
      <c r="F583" s="44">
        <v>201</v>
      </c>
      <c r="G583" s="49" t="s">
        <v>1151</v>
      </c>
      <c r="H583" s="49" t="s">
        <v>1151</v>
      </c>
      <c r="I583" s="44" t="s">
        <v>1150</v>
      </c>
      <c r="J583" s="1" t="s">
        <v>1151</v>
      </c>
    </row>
    <row r="584" spans="1:10" x14ac:dyDescent="0.25">
      <c r="A584" s="45">
        <v>7406002080</v>
      </c>
      <c r="B584" s="46" t="s">
        <v>906</v>
      </c>
      <c r="C584" s="46" t="s">
        <v>910</v>
      </c>
      <c r="D584" s="46" t="s">
        <v>300</v>
      </c>
      <c r="E584" s="48" t="s">
        <v>1150</v>
      </c>
      <c r="F584" s="44">
        <v>124</v>
      </c>
      <c r="G584" s="49" t="s">
        <v>1151</v>
      </c>
      <c r="H584" s="49" t="s">
        <v>1151</v>
      </c>
      <c r="I584" s="44" t="s">
        <v>1150</v>
      </c>
      <c r="J584" s="1" t="s">
        <v>1150</v>
      </c>
    </row>
    <row r="585" spans="1:10" x14ac:dyDescent="0.25">
      <c r="A585" s="45">
        <v>7406002717</v>
      </c>
      <c r="B585" s="46" t="s">
        <v>906</v>
      </c>
      <c r="C585" s="46" t="s">
        <v>911</v>
      </c>
      <c r="D585" s="46" t="s">
        <v>300</v>
      </c>
      <c r="E585" s="48" t="s">
        <v>1150</v>
      </c>
      <c r="F585" s="44">
        <v>91</v>
      </c>
      <c r="G585" s="49" t="s">
        <v>1151</v>
      </c>
      <c r="H585" s="49" t="s">
        <v>1151</v>
      </c>
      <c r="I585" s="44" t="s">
        <v>1150</v>
      </c>
      <c r="J585" s="1" t="s">
        <v>1150</v>
      </c>
    </row>
    <row r="586" spans="1:10" x14ac:dyDescent="0.25">
      <c r="A586" s="45">
        <v>7411013954</v>
      </c>
      <c r="B586" s="46" t="s">
        <v>912</v>
      </c>
      <c r="C586" s="46" t="s">
        <v>913</v>
      </c>
      <c r="D586" s="46" t="s">
        <v>300</v>
      </c>
      <c r="E586" s="48" t="s">
        <v>1150</v>
      </c>
      <c r="F586" s="44">
        <v>1192</v>
      </c>
      <c r="G586" s="49" t="s">
        <v>1151</v>
      </c>
      <c r="H586" s="49" t="s">
        <v>1151</v>
      </c>
      <c r="I586" s="49" t="s">
        <v>1151</v>
      </c>
      <c r="J586" s="1" t="s">
        <v>1151</v>
      </c>
    </row>
    <row r="587" spans="1:10" x14ac:dyDescent="0.25">
      <c r="A587" s="45">
        <v>7411014010</v>
      </c>
      <c r="B587" s="46" t="s">
        <v>912</v>
      </c>
      <c r="C587" s="46" t="s">
        <v>914</v>
      </c>
      <c r="D587" s="46" t="s">
        <v>300</v>
      </c>
      <c r="E587" s="47" t="s">
        <v>1151</v>
      </c>
      <c r="F587" s="44">
        <v>38</v>
      </c>
      <c r="G587" s="49" t="s">
        <v>1151</v>
      </c>
      <c r="H587" s="44" t="s">
        <v>1150</v>
      </c>
      <c r="I587" s="44" t="s">
        <v>1150</v>
      </c>
      <c r="J587" s="1" t="s">
        <v>1151</v>
      </c>
    </row>
    <row r="588" spans="1:10" x14ac:dyDescent="0.25">
      <c r="A588" s="45">
        <v>7411014080</v>
      </c>
      <c r="B588" s="46" t="s">
        <v>912</v>
      </c>
      <c r="C588" s="46" t="s">
        <v>915</v>
      </c>
      <c r="D588" s="46" t="s">
        <v>300</v>
      </c>
      <c r="E588" s="48" t="s">
        <v>1150</v>
      </c>
      <c r="F588" s="44">
        <v>1440</v>
      </c>
      <c r="G588" s="49" t="s">
        <v>1151</v>
      </c>
      <c r="H588" s="49" t="s">
        <v>1151</v>
      </c>
      <c r="I588" s="49" t="s">
        <v>1151</v>
      </c>
      <c r="J588" s="1" t="s">
        <v>1151</v>
      </c>
    </row>
    <row r="589" spans="1:10" x14ac:dyDescent="0.25">
      <c r="A589" s="45">
        <v>7411013979</v>
      </c>
      <c r="B589" s="46" t="s">
        <v>912</v>
      </c>
      <c r="C589" s="46" t="s">
        <v>916</v>
      </c>
      <c r="D589" s="46" t="s">
        <v>300</v>
      </c>
      <c r="E589" s="48" t="s">
        <v>1150</v>
      </c>
      <c r="F589" s="44">
        <v>99</v>
      </c>
      <c r="G589" s="49" t="s">
        <v>1151</v>
      </c>
      <c r="H589" s="49" t="s">
        <v>1151</v>
      </c>
      <c r="I589" s="44" t="s">
        <v>1150</v>
      </c>
      <c r="J589" s="1" t="s">
        <v>1151</v>
      </c>
    </row>
    <row r="590" spans="1:10" x14ac:dyDescent="0.25">
      <c r="A590" s="45">
        <v>7411013866</v>
      </c>
      <c r="B590" s="46" t="s">
        <v>912</v>
      </c>
      <c r="C590" s="46" t="s">
        <v>917</v>
      </c>
      <c r="D590" s="46" t="s">
        <v>300</v>
      </c>
      <c r="E590" s="48" t="s">
        <v>1150</v>
      </c>
      <c r="F590" s="44">
        <v>1083</v>
      </c>
      <c r="G590" s="49" t="s">
        <v>1151</v>
      </c>
      <c r="H590" s="49" t="s">
        <v>1151</v>
      </c>
      <c r="I590" s="49" t="s">
        <v>1151</v>
      </c>
      <c r="J590" s="1" t="s">
        <v>1151</v>
      </c>
    </row>
    <row r="591" spans="1:10" x14ac:dyDescent="0.25">
      <c r="A591" s="45">
        <v>7411013873</v>
      </c>
      <c r="B591" s="46" t="s">
        <v>912</v>
      </c>
      <c r="C591" s="46" t="s">
        <v>918</v>
      </c>
      <c r="D591" s="46" t="s">
        <v>300</v>
      </c>
      <c r="E591" s="48" t="s">
        <v>1150</v>
      </c>
      <c r="F591" s="44">
        <v>729</v>
      </c>
      <c r="G591" s="49" t="s">
        <v>1151</v>
      </c>
      <c r="H591" s="49" t="s">
        <v>1151</v>
      </c>
      <c r="I591" s="49" t="s">
        <v>1151</v>
      </c>
      <c r="J591" s="1" t="s">
        <v>1151</v>
      </c>
    </row>
    <row r="592" spans="1:10" x14ac:dyDescent="0.25">
      <c r="A592" s="45">
        <v>7411013961</v>
      </c>
      <c r="B592" s="46" t="s">
        <v>912</v>
      </c>
      <c r="C592" s="46" t="s">
        <v>919</v>
      </c>
      <c r="D592" s="46" t="s">
        <v>300</v>
      </c>
      <c r="E592" s="48" t="s">
        <v>1150</v>
      </c>
      <c r="F592" s="44">
        <v>1360</v>
      </c>
      <c r="G592" s="49" t="s">
        <v>1151</v>
      </c>
      <c r="H592" s="49" t="s">
        <v>1151</v>
      </c>
      <c r="I592" s="49" t="s">
        <v>1151</v>
      </c>
      <c r="J592" s="1" t="s">
        <v>1151</v>
      </c>
    </row>
    <row r="593" spans="1:10" x14ac:dyDescent="0.25">
      <c r="A593" s="45">
        <v>7411013915</v>
      </c>
      <c r="B593" s="46" t="s">
        <v>912</v>
      </c>
      <c r="C593" s="46" t="s">
        <v>920</v>
      </c>
      <c r="D593" s="46" t="s">
        <v>300</v>
      </c>
      <c r="E593" s="48" t="s">
        <v>1150</v>
      </c>
      <c r="F593" s="44">
        <v>601</v>
      </c>
      <c r="G593" s="49" t="s">
        <v>1151</v>
      </c>
      <c r="H593" s="49" t="s">
        <v>1151</v>
      </c>
      <c r="I593" s="49" t="s">
        <v>1151</v>
      </c>
      <c r="J593" s="1" t="s">
        <v>1151</v>
      </c>
    </row>
    <row r="594" spans="1:10" x14ac:dyDescent="0.25">
      <c r="A594" s="45">
        <v>7411013841</v>
      </c>
      <c r="B594" s="46" t="s">
        <v>912</v>
      </c>
      <c r="C594" s="46" t="s">
        <v>921</v>
      </c>
      <c r="D594" s="46" t="s">
        <v>300</v>
      </c>
      <c r="E594" s="48" t="s">
        <v>1150</v>
      </c>
      <c r="F594" s="44">
        <v>1368</v>
      </c>
      <c r="G594" s="49" t="s">
        <v>1151</v>
      </c>
      <c r="H594" s="49" t="s">
        <v>1151</v>
      </c>
      <c r="I594" s="49" t="s">
        <v>1151</v>
      </c>
      <c r="J594" s="1" t="s">
        <v>1151</v>
      </c>
    </row>
    <row r="595" spans="1:10" x14ac:dyDescent="0.25">
      <c r="A595" s="45">
        <v>7411015493</v>
      </c>
      <c r="B595" s="46" t="s">
        <v>912</v>
      </c>
      <c r="C595" s="46" t="s">
        <v>922</v>
      </c>
      <c r="D595" s="46" t="s">
        <v>300</v>
      </c>
      <c r="E595" s="48" t="s">
        <v>1150</v>
      </c>
      <c r="F595" s="44">
        <v>620</v>
      </c>
      <c r="G595" s="49" t="s">
        <v>1151</v>
      </c>
      <c r="H595" s="49" t="s">
        <v>1151</v>
      </c>
      <c r="I595" s="49" t="s">
        <v>1151</v>
      </c>
      <c r="J595" s="1" t="s">
        <v>1151</v>
      </c>
    </row>
    <row r="596" spans="1:10" x14ac:dyDescent="0.25">
      <c r="A596" s="45">
        <v>7411013993</v>
      </c>
      <c r="B596" s="46" t="s">
        <v>912</v>
      </c>
      <c r="C596" s="46" t="s">
        <v>923</v>
      </c>
      <c r="D596" s="46" t="s">
        <v>300</v>
      </c>
      <c r="E596" s="48" t="s">
        <v>1150</v>
      </c>
      <c r="F596" s="44">
        <v>910</v>
      </c>
      <c r="G596" s="49" t="s">
        <v>1151</v>
      </c>
      <c r="H596" s="49" t="s">
        <v>1151</v>
      </c>
      <c r="I596" s="49" t="s">
        <v>1151</v>
      </c>
      <c r="J596" s="1" t="s">
        <v>1151</v>
      </c>
    </row>
    <row r="597" spans="1:10" x14ac:dyDescent="0.25">
      <c r="A597" s="45">
        <v>7411013947</v>
      </c>
      <c r="B597" s="46" t="s">
        <v>912</v>
      </c>
      <c r="C597" s="46" t="s">
        <v>924</v>
      </c>
      <c r="D597" s="46" t="s">
        <v>300</v>
      </c>
      <c r="E597" s="48" t="s">
        <v>1150</v>
      </c>
      <c r="F597" s="44">
        <v>1111</v>
      </c>
      <c r="G597" s="49" t="s">
        <v>1151</v>
      </c>
      <c r="H597" s="49" t="s">
        <v>1151</v>
      </c>
      <c r="I597" s="49" t="s">
        <v>1151</v>
      </c>
      <c r="J597" s="1" t="s">
        <v>1151</v>
      </c>
    </row>
    <row r="598" spans="1:10" x14ac:dyDescent="0.25">
      <c r="A598" s="45">
        <v>7411013908</v>
      </c>
      <c r="B598" s="46" t="s">
        <v>912</v>
      </c>
      <c r="C598" s="46" t="s">
        <v>925</v>
      </c>
      <c r="D598" s="46" t="s">
        <v>300</v>
      </c>
      <c r="E598" s="48" t="s">
        <v>1150</v>
      </c>
      <c r="F598" s="44">
        <v>878</v>
      </c>
      <c r="G598" s="49" t="s">
        <v>1151</v>
      </c>
      <c r="H598" s="49" t="s">
        <v>1151</v>
      </c>
      <c r="I598" s="49" t="s">
        <v>1151</v>
      </c>
      <c r="J598" s="1" t="s">
        <v>1151</v>
      </c>
    </row>
    <row r="599" spans="1:10" x14ac:dyDescent="0.25">
      <c r="A599" s="45">
        <v>7411013880</v>
      </c>
      <c r="B599" s="46" t="s">
        <v>912</v>
      </c>
      <c r="C599" s="46" t="s">
        <v>926</v>
      </c>
      <c r="D599" s="46" t="s">
        <v>300</v>
      </c>
      <c r="E599" s="48" t="s">
        <v>1150</v>
      </c>
      <c r="F599" s="44">
        <v>1441</v>
      </c>
      <c r="G599" s="49" t="s">
        <v>1151</v>
      </c>
      <c r="H599" s="49" t="s">
        <v>1151</v>
      </c>
      <c r="I599" s="49" t="s">
        <v>1151</v>
      </c>
      <c r="J599" s="1" t="s">
        <v>1151</v>
      </c>
    </row>
    <row r="600" spans="1:10" x14ac:dyDescent="0.25">
      <c r="A600" s="45">
        <v>7411014108</v>
      </c>
      <c r="B600" s="46" t="s">
        <v>912</v>
      </c>
      <c r="C600" s="46" t="s">
        <v>565</v>
      </c>
      <c r="D600" s="46" t="s">
        <v>300</v>
      </c>
      <c r="E600" s="48" t="s">
        <v>1150</v>
      </c>
      <c r="F600" s="44">
        <v>507</v>
      </c>
      <c r="G600" s="49" t="s">
        <v>1151</v>
      </c>
      <c r="H600" s="49" t="s">
        <v>1151</v>
      </c>
      <c r="I600" s="49" t="s">
        <v>1151</v>
      </c>
      <c r="J600" s="1" t="s">
        <v>1151</v>
      </c>
    </row>
    <row r="601" spans="1:10" x14ac:dyDescent="0.25">
      <c r="A601" s="45">
        <v>7411014147</v>
      </c>
      <c r="B601" s="46" t="s">
        <v>912</v>
      </c>
      <c r="C601" s="46" t="s">
        <v>927</v>
      </c>
      <c r="D601" s="46" t="s">
        <v>300</v>
      </c>
      <c r="E601" s="48" t="s">
        <v>1150</v>
      </c>
      <c r="F601" s="44">
        <v>632</v>
      </c>
      <c r="G601" s="49" t="s">
        <v>1151</v>
      </c>
      <c r="H601" s="49" t="s">
        <v>1151</v>
      </c>
      <c r="I601" s="49" t="s">
        <v>1151</v>
      </c>
      <c r="J601" s="1" t="s">
        <v>1151</v>
      </c>
    </row>
    <row r="602" spans="1:10" x14ac:dyDescent="0.25">
      <c r="A602" s="45">
        <v>7411013922</v>
      </c>
      <c r="B602" s="46" t="s">
        <v>912</v>
      </c>
      <c r="C602" s="46" t="s">
        <v>928</v>
      </c>
      <c r="D602" s="46" t="s">
        <v>300</v>
      </c>
      <c r="E602" s="48" t="s">
        <v>1150</v>
      </c>
      <c r="F602" s="44">
        <v>1503</v>
      </c>
      <c r="G602" s="49" t="s">
        <v>1151</v>
      </c>
      <c r="H602" s="49" t="s">
        <v>1151</v>
      </c>
      <c r="I602" s="49" t="s">
        <v>1151</v>
      </c>
      <c r="J602" s="1" t="s">
        <v>1151</v>
      </c>
    </row>
    <row r="603" spans="1:10" x14ac:dyDescent="0.25">
      <c r="A603" s="45">
        <v>7411013376</v>
      </c>
      <c r="B603" s="46" t="s">
        <v>912</v>
      </c>
      <c r="C603" s="46" t="s">
        <v>929</v>
      </c>
      <c r="D603" s="46" t="s">
        <v>300</v>
      </c>
      <c r="E603" s="48" t="s">
        <v>1150</v>
      </c>
      <c r="F603" s="44">
        <v>340</v>
      </c>
      <c r="G603" s="49" t="s">
        <v>1151</v>
      </c>
      <c r="H603" s="49" t="s">
        <v>1151</v>
      </c>
      <c r="I603" s="44" t="s">
        <v>1150</v>
      </c>
      <c r="J603" s="1" t="s">
        <v>1151</v>
      </c>
    </row>
    <row r="604" spans="1:10" x14ac:dyDescent="0.25">
      <c r="A604" s="45">
        <v>7411014549</v>
      </c>
      <c r="B604" s="46" t="s">
        <v>912</v>
      </c>
      <c r="C604" s="46" t="s">
        <v>930</v>
      </c>
      <c r="D604" s="46" t="s">
        <v>300</v>
      </c>
      <c r="E604" s="48" t="s">
        <v>1150</v>
      </c>
      <c r="F604" s="44">
        <v>266</v>
      </c>
      <c r="G604" s="49" t="s">
        <v>1151</v>
      </c>
      <c r="H604" s="49" t="s">
        <v>1151</v>
      </c>
      <c r="I604" s="49" t="s">
        <v>1151</v>
      </c>
      <c r="J604" s="1" t="s">
        <v>1151</v>
      </c>
    </row>
    <row r="605" spans="1:10" x14ac:dyDescent="0.25">
      <c r="A605" s="45">
        <v>7411014130</v>
      </c>
      <c r="B605" s="46" t="s">
        <v>912</v>
      </c>
      <c r="C605" s="46" t="s">
        <v>931</v>
      </c>
      <c r="D605" s="46" t="s">
        <v>300</v>
      </c>
      <c r="E605" s="48" t="s">
        <v>1150</v>
      </c>
      <c r="F605" s="44">
        <v>1522</v>
      </c>
      <c r="G605" s="49" t="s">
        <v>1151</v>
      </c>
      <c r="H605" s="49" t="s">
        <v>1151</v>
      </c>
      <c r="I605" s="49" t="s">
        <v>1151</v>
      </c>
      <c r="J605" s="1" t="s">
        <v>1151</v>
      </c>
    </row>
    <row r="606" spans="1:10" x14ac:dyDescent="0.25">
      <c r="A606" s="45">
        <v>7411014193</v>
      </c>
      <c r="B606" s="46" t="s">
        <v>912</v>
      </c>
      <c r="C606" s="46" t="s">
        <v>932</v>
      </c>
      <c r="D606" s="46" t="s">
        <v>300</v>
      </c>
      <c r="E606" s="48" t="s">
        <v>1150</v>
      </c>
      <c r="F606" s="44">
        <v>1701</v>
      </c>
      <c r="G606" s="49" t="s">
        <v>1151</v>
      </c>
      <c r="H606" s="49" t="s">
        <v>1151</v>
      </c>
      <c r="I606" s="49" t="s">
        <v>1151</v>
      </c>
      <c r="J606" s="1" t="s">
        <v>1151</v>
      </c>
    </row>
    <row r="607" spans="1:10" x14ac:dyDescent="0.25">
      <c r="A607" s="45">
        <v>7411013792</v>
      </c>
      <c r="B607" s="46" t="s">
        <v>912</v>
      </c>
      <c r="C607" s="46" t="s">
        <v>933</v>
      </c>
      <c r="D607" s="46" t="s">
        <v>300</v>
      </c>
      <c r="E607" s="47" t="s">
        <v>1151</v>
      </c>
      <c r="F607" s="44">
        <v>232</v>
      </c>
      <c r="G607" s="49" t="s">
        <v>1151</v>
      </c>
      <c r="H607" s="49" t="s">
        <v>1151</v>
      </c>
      <c r="I607" s="44" t="s">
        <v>1150</v>
      </c>
      <c r="J607" s="1" t="s">
        <v>1151</v>
      </c>
    </row>
    <row r="608" spans="1:10" x14ac:dyDescent="0.25">
      <c r="A608" s="45">
        <v>7411013859</v>
      </c>
      <c r="B608" s="46" t="s">
        <v>912</v>
      </c>
      <c r="C608" s="46" t="s">
        <v>934</v>
      </c>
      <c r="D608" s="46" t="s">
        <v>300</v>
      </c>
      <c r="E608" s="48" t="s">
        <v>1150</v>
      </c>
      <c r="F608" s="44">
        <v>863</v>
      </c>
      <c r="G608" s="49" t="s">
        <v>1151</v>
      </c>
      <c r="H608" s="49" t="s">
        <v>1151</v>
      </c>
      <c r="I608" s="49" t="s">
        <v>1151</v>
      </c>
      <c r="J608" s="1" t="s">
        <v>1151</v>
      </c>
    </row>
    <row r="609" spans="1:10" x14ac:dyDescent="0.25">
      <c r="A609" s="45">
        <v>7413007353</v>
      </c>
      <c r="B609" s="46" t="s">
        <v>935</v>
      </c>
      <c r="C609" s="46" t="s">
        <v>936</v>
      </c>
      <c r="D609" s="46" t="s">
        <v>300</v>
      </c>
      <c r="E609" s="48" t="s">
        <v>1150</v>
      </c>
      <c r="F609" s="44">
        <v>214</v>
      </c>
      <c r="G609" s="44" t="s">
        <v>1150</v>
      </c>
      <c r="H609" s="49" t="s">
        <v>1151</v>
      </c>
      <c r="I609" s="49" t="s">
        <v>1151</v>
      </c>
      <c r="J609" s="1" t="s">
        <v>1151</v>
      </c>
    </row>
    <row r="610" spans="1:10" x14ac:dyDescent="0.25">
      <c r="A610" s="45">
        <v>7413007787</v>
      </c>
      <c r="B610" s="46" t="s">
        <v>935</v>
      </c>
      <c r="C610" s="46" t="s">
        <v>937</v>
      </c>
      <c r="D610" s="46" t="s">
        <v>300</v>
      </c>
      <c r="E610" s="47" t="s">
        <v>1151</v>
      </c>
      <c r="F610" s="44">
        <v>65</v>
      </c>
      <c r="G610" s="49" t="s">
        <v>1151</v>
      </c>
      <c r="H610" s="44" t="s">
        <v>1150</v>
      </c>
      <c r="I610" s="44" t="s">
        <v>1150</v>
      </c>
      <c r="J610" s="1" t="s">
        <v>1151</v>
      </c>
    </row>
    <row r="611" spans="1:10" x14ac:dyDescent="0.25">
      <c r="A611" s="45">
        <v>7413007040</v>
      </c>
      <c r="B611" s="46" t="s">
        <v>935</v>
      </c>
      <c r="C611" s="46" t="s">
        <v>938</v>
      </c>
      <c r="D611" s="46" t="s">
        <v>300</v>
      </c>
      <c r="E611" s="48" t="s">
        <v>1150</v>
      </c>
      <c r="F611" s="44">
        <v>666</v>
      </c>
      <c r="G611" s="44" t="s">
        <v>1150</v>
      </c>
      <c r="H611" s="49" t="s">
        <v>1151</v>
      </c>
      <c r="I611" s="49" t="s">
        <v>1151</v>
      </c>
      <c r="J611" s="1" t="s">
        <v>1151</v>
      </c>
    </row>
    <row r="612" spans="1:10" x14ac:dyDescent="0.25">
      <c r="A612" s="45">
        <v>7413007794</v>
      </c>
      <c r="B612" s="46" t="s">
        <v>935</v>
      </c>
      <c r="C612" s="46" t="s">
        <v>939</v>
      </c>
      <c r="D612" s="46" t="s">
        <v>300</v>
      </c>
      <c r="E612" s="48" t="s">
        <v>1150</v>
      </c>
      <c r="F612" s="44">
        <v>475</v>
      </c>
      <c r="G612" s="49" t="s">
        <v>1151</v>
      </c>
      <c r="H612" s="44" t="s">
        <v>1150</v>
      </c>
      <c r="I612" s="44" t="s">
        <v>1150</v>
      </c>
      <c r="J612" s="1" t="s">
        <v>1151</v>
      </c>
    </row>
    <row r="613" spans="1:10" x14ac:dyDescent="0.25">
      <c r="A613" s="45">
        <v>7413007106</v>
      </c>
      <c r="B613" s="46" t="s">
        <v>935</v>
      </c>
      <c r="C613" s="46" t="s">
        <v>940</v>
      </c>
      <c r="D613" s="46" t="s">
        <v>300</v>
      </c>
      <c r="E613" s="48" t="s">
        <v>1150</v>
      </c>
      <c r="F613" s="44">
        <v>119</v>
      </c>
      <c r="G613" s="49" t="s">
        <v>1151</v>
      </c>
      <c r="H613" s="49" t="s">
        <v>1151</v>
      </c>
      <c r="I613" s="44" t="s">
        <v>1150</v>
      </c>
      <c r="J613" s="1" t="s">
        <v>1151</v>
      </c>
    </row>
    <row r="614" spans="1:10" x14ac:dyDescent="0.25">
      <c r="A614" s="45">
        <v>7413018813</v>
      </c>
      <c r="B614" s="46" t="s">
        <v>935</v>
      </c>
      <c r="C614" s="46" t="s">
        <v>941</v>
      </c>
      <c r="D614" s="46" t="s">
        <v>300</v>
      </c>
      <c r="E614" s="48" t="s">
        <v>1150</v>
      </c>
      <c r="F614" s="44">
        <v>22</v>
      </c>
      <c r="G614" s="49" t="s">
        <v>1151</v>
      </c>
      <c r="H614" s="49" t="s">
        <v>1151</v>
      </c>
      <c r="I614" s="44" t="s">
        <v>1150</v>
      </c>
      <c r="J614" s="1" t="s">
        <v>1151</v>
      </c>
    </row>
    <row r="615" spans="1:10" x14ac:dyDescent="0.25">
      <c r="A615" s="45">
        <v>7413007177</v>
      </c>
      <c r="B615" s="46" t="s">
        <v>935</v>
      </c>
      <c r="C615" s="46" t="s">
        <v>942</v>
      </c>
      <c r="D615" s="46" t="s">
        <v>300</v>
      </c>
      <c r="E615" s="48" t="s">
        <v>1150</v>
      </c>
      <c r="F615" s="44">
        <v>61</v>
      </c>
      <c r="G615" s="49" t="s">
        <v>1151</v>
      </c>
      <c r="H615" s="49" t="s">
        <v>1151</v>
      </c>
      <c r="I615" s="44" t="s">
        <v>1150</v>
      </c>
      <c r="J615" s="1" t="s">
        <v>1151</v>
      </c>
    </row>
    <row r="616" spans="1:10" x14ac:dyDescent="0.25">
      <c r="A616" s="45">
        <v>7413007064</v>
      </c>
      <c r="B616" s="46" t="s">
        <v>935</v>
      </c>
      <c r="C616" s="46" t="s">
        <v>943</v>
      </c>
      <c r="D616" s="46" t="s">
        <v>300</v>
      </c>
      <c r="E616" s="48" t="s">
        <v>1150</v>
      </c>
      <c r="F616" s="44">
        <v>473</v>
      </c>
      <c r="G616" s="49" t="s">
        <v>1151</v>
      </c>
      <c r="H616" s="49" t="s">
        <v>1151</v>
      </c>
      <c r="I616" s="44" t="s">
        <v>1150</v>
      </c>
      <c r="J616" s="1" t="s">
        <v>1151</v>
      </c>
    </row>
    <row r="617" spans="1:10" x14ac:dyDescent="0.25">
      <c r="A617" s="45">
        <v>7413007071</v>
      </c>
      <c r="B617" s="46" t="s">
        <v>935</v>
      </c>
      <c r="C617" s="46" t="s">
        <v>944</v>
      </c>
      <c r="D617" s="46" t="s">
        <v>300</v>
      </c>
      <c r="E617" s="47" t="s">
        <v>1151</v>
      </c>
      <c r="F617" s="44">
        <v>108</v>
      </c>
      <c r="G617" s="49" t="s">
        <v>1151</v>
      </c>
      <c r="H617" s="49" t="s">
        <v>1151</v>
      </c>
      <c r="I617" s="49" t="s">
        <v>1151</v>
      </c>
      <c r="J617" s="1" t="s">
        <v>1151</v>
      </c>
    </row>
    <row r="618" spans="1:10" x14ac:dyDescent="0.25">
      <c r="A618" s="45">
        <v>7413007096</v>
      </c>
      <c r="B618" s="46" t="s">
        <v>935</v>
      </c>
      <c r="C618" s="46" t="s">
        <v>945</v>
      </c>
      <c r="D618" s="46" t="s">
        <v>300</v>
      </c>
      <c r="E618" s="48" t="s">
        <v>1150</v>
      </c>
      <c r="F618" s="44">
        <v>581</v>
      </c>
      <c r="G618" s="49" t="s">
        <v>1151</v>
      </c>
      <c r="H618" s="49" t="s">
        <v>1151</v>
      </c>
      <c r="I618" s="49" t="s">
        <v>1151</v>
      </c>
      <c r="J618" s="1" t="s">
        <v>1151</v>
      </c>
    </row>
    <row r="619" spans="1:10" x14ac:dyDescent="0.25">
      <c r="A619" s="45">
        <v>7413007113</v>
      </c>
      <c r="B619" s="46" t="s">
        <v>935</v>
      </c>
      <c r="C619" s="46" t="s">
        <v>946</v>
      </c>
      <c r="D619" s="46" t="s">
        <v>300</v>
      </c>
      <c r="E619" s="48" t="s">
        <v>1150</v>
      </c>
      <c r="F619" s="44">
        <v>1023</v>
      </c>
      <c r="G619" s="49" t="s">
        <v>1151</v>
      </c>
      <c r="H619" s="49" t="s">
        <v>1151</v>
      </c>
      <c r="I619" s="49" t="s">
        <v>1151</v>
      </c>
      <c r="J619" s="1" t="s">
        <v>1151</v>
      </c>
    </row>
    <row r="620" spans="1:10" x14ac:dyDescent="0.25">
      <c r="A620" s="45">
        <v>7413007057</v>
      </c>
      <c r="B620" s="46" t="s">
        <v>935</v>
      </c>
      <c r="C620" s="46" t="s">
        <v>947</v>
      </c>
      <c r="D620" s="46" t="s">
        <v>300</v>
      </c>
      <c r="E620" s="48" t="s">
        <v>1150</v>
      </c>
      <c r="F620" s="44">
        <v>539</v>
      </c>
      <c r="G620" s="49" t="s">
        <v>1151</v>
      </c>
      <c r="H620" s="49" t="s">
        <v>1151</v>
      </c>
      <c r="I620" s="49" t="s">
        <v>1151</v>
      </c>
      <c r="J620" s="1" t="s">
        <v>1151</v>
      </c>
    </row>
    <row r="621" spans="1:10" x14ac:dyDescent="0.25">
      <c r="A621" s="45">
        <v>7413007032</v>
      </c>
      <c r="B621" s="46" t="s">
        <v>935</v>
      </c>
      <c r="C621" s="46" t="s">
        <v>948</v>
      </c>
      <c r="D621" s="46" t="s">
        <v>300</v>
      </c>
      <c r="E621" s="48" t="s">
        <v>1150</v>
      </c>
      <c r="F621" s="44">
        <v>714</v>
      </c>
      <c r="G621" s="49" t="s">
        <v>1151</v>
      </c>
      <c r="H621" s="49" t="s">
        <v>1151</v>
      </c>
      <c r="I621" s="49" t="s">
        <v>1151</v>
      </c>
      <c r="J621" s="1" t="s">
        <v>1151</v>
      </c>
    </row>
    <row r="622" spans="1:10" x14ac:dyDescent="0.25">
      <c r="A622" s="45">
        <v>7445016255</v>
      </c>
      <c r="B622" s="46" t="s">
        <v>949</v>
      </c>
      <c r="C622" s="46" t="s">
        <v>950</v>
      </c>
      <c r="D622" s="46" t="s">
        <v>300</v>
      </c>
      <c r="E622" s="48" t="s">
        <v>1150</v>
      </c>
      <c r="F622" s="44">
        <v>2441</v>
      </c>
      <c r="G622" s="49" t="s">
        <v>1151</v>
      </c>
      <c r="H622" s="49" t="s">
        <v>1151</v>
      </c>
      <c r="I622" s="49" t="s">
        <v>1151</v>
      </c>
      <c r="J622" s="1" t="s">
        <v>1151</v>
      </c>
    </row>
    <row r="623" spans="1:10" x14ac:dyDescent="0.25">
      <c r="A623" s="45">
        <v>7445018492</v>
      </c>
      <c r="B623" s="46" t="s">
        <v>949</v>
      </c>
      <c r="C623" s="46" t="s">
        <v>951</v>
      </c>
      <c r="D623" s="46" t="s">
        <v>300</v>
      </c>
      <c r="E623" s="48" t="s">
        <v>1150</v>
      </c>
      <c r="F623" s="44">
        <v>1461</v>
      </c>
      <c r="G623" s="49" t="s">
        <v>1151</v>
      </c>
      <c r="H623" s="49" t="s">
        <v>1151</v>
      </c>
      <c r="I623" s="49" t="s">
        <v>1151</v>
      </c>
      <c r="J623" s="1" t="s">
        <v>1151</v>
      </c>
    </row>
    <row r="624" spans="1:10" x14ac:dyDescent="0.25">
      <c r="A624" s="45">
        <v>7446031320</v>
      </c>
      <c r="B624" s="46" t="s">
        <v>949</v>
      </c>
      <c r="C624" s="46" t="s">
        <v>952</v>
      </c>
      <c r="D624" s="46" t="s">
        <v>300</v>
      </c>
      <c r="E624" s="48" t="s">
        <v>1150</v>
      </c>
      <c r="F624" s="44">
        <v>1813</v>
      </c>
      <c r="G624" s="49" t="s">
        <v>1151</v>
      </c>
      <c r="H624" s="49" t="s">
        <v>1151</v>
      </c>
      <c r="I624" s="49" t="s">
        <v>1151</v>
      </c>
      <c r="J624" s="1" t="s">
        <v>1151</v>
      </c>
    </row>
    <row r="625" spans="1:10" x14ac:dyDescent="0.25">
      <c r="A625" s="45">
        <v>7444027261</v>
      </c>
      <c r="B625" s="46" t="s">
        <v>949</v>
      </c>
      <c r="C625" s="46" t="s">
        <v>953</v>
      </c>
      <c r="D625" s="46" t="s">
        <v>300</v>
      </c>
      <c r="E625" s="48" t="s">
        <v>1150</v>
      </c>
      <c r="F625" s="44">
        <v>1159</v>
      </c>
      <c r="G625" s="49" t="s">
        <v>1151</v>
      </c>
      <c r="H625" s="49" t="s">
        <v>1151</v>
      </c>
      <c r="I625" s="49" t="s">
        <v>1151</v>
      </c>
      <c r="J625" s="1" t="s">
        <v>1151</v>
      </c>
    </row>
    <row r="626" spans="1:10" x14ac:dyDescent="0.25">
      <c r="A626" s="45">
        <v>7446031471</v>
      </c>
      <c r="B626" s="46" t="s">
        <v>949</v>
      </c>
      <c r="C626" s="46" t="s">
        <v>954</v>
      </c>
      <c r="D626" s="46" t="s">
        <v>300</v>
      </c>
      <c r="E626" s="48" t="s">
        <v>1150</v>
      </c>
      <c r="F626" s="44">
        <v>941</v>
      </c>
      <c r="G626" s="49" t="s">
        <v>1151</v>
      </c>
      <c r="H626" s="49" t="s">
        <v>1151</v>
      </c>
      <c r="I626" s="49" t="s">
        <v>1151</v>
      </c>
      <c r="J626" s="1" t="s">
        <v>1151</v>
      </c>
    </row>
    <row r="627" spans="1:10" x14ac:dyDescent="0.25">
      <c r="A627" s="45">
        <v>7445016150</v>
      </c>
      <c r="B627" s="46" t="s">
        <v>949</v>
      </c>
      <c r="C627" s="46" t="s">
        <v>955</v>
      </c>
      <c r="D627" s="46" t="s">
        <v>300</v>
      </c>
      <c r="E627" s="48" t="s">
        <v>1150</v>
      </c>
      <c r="F627" s="44">
        <v>1295</v>
      </c>
      <c r="G627" s="49" t="s">
        <v>1151</v>
      </c>
      <c r="H627" s="49" t="s">
        <v>1151</v>
      </c>
      <c r="I627" s="49" t="s">
        <v>1151</v>
      </c>
      <c r="J627" s="1" t="s">
        <v>1151</v>
      </c>
    </row>
    <row r="628" spans="1:10" x14ac:dyDescent="0.25">
      <c r="A628" s="45">
        <v>7445016329</v>
      </c>
      <c r="B628" s="46" t="s">
        <v>949</v>
      </c>
      <c r="C628" s="46" t="s">
        <v>956</v>
      </c>
      <c r="D628" s="46" t="s">
        <v>300</v>
      </c>
      <c r="E628" s="48" t="s">
        <v>1150</v>
      </c>
      <c r="F628" s="44">
        <v>1098</v>
      </c>
      <c r="G628" s="49" t="s">
        <v>1151</v>
      </c>
      <c r="H628" s="49" t="s">
        <v>1151</v>
      </c>
      <c r="I628" s="49" t="s">
        <v>1151</v>
      </c>
      <c r="J628" s="1" t="s">
        <v>1151</v>
      </c>
    </row>
    <row r="629" spans="1:10" x14ac:dyDescent="0.25">
      <c r="A629" s="45">
        <v>7445016350</v>
      </c>
      <c r="B629" s="46" t="s">
        <v>949</v>
      </c>
      <c r="C629" s="46" t="s">
        <v>957</v>
      </c>
      <c r="D629" s="46" t="s">
        <v>300</v>
      </c>
      <c r="E629" s="48" t="s">
        <v>1150</v>
      </c>
      <c r="F629" s="44">
        <v>918</v>
      </c>
      <c r="G629" s="49" t="s">
        <v>1151</v>
      </c>
      <c r="H629" s="49" t="s">
        <v>1151</v>
      </c>
      <c r="I629" s="49" t="s">
        <v>1151</v>
      </c>
      <c r="J629" s="1" t="s">
        <v>1151</v>
      </c>
    </row>
    <row r="630" spans="1:10" x14ac:dyDescent="0.25">
      <c r="A630" s="45">
        <v>7446031305</v>
      </c>
      <c r="B630" s="46" t="s">
        <v>949</v>
      </c>
      <c r="C630" s="46" t="s">
        <v>958</v>
      </c>
      <c r="D630" s="46" t="s">
        <v>300</v>
      </c>
      <c r="E630" s="48" t="s">
        <v>1150</v>
      </c>
      <c r="F630" s="44">
        <v>890</v>
      </c>
      <c r="G630" s="49" t="s">
        <v>1151</v>
      </c>
      <c r="H630" s="49" t="s">
        <v>1151</v>
      </c>
      <c r="I630" s="49" t="s">
        <v>1151</v>
      </c>
      <c r="J630" s="1" t="s">
        <v>1151</v>
      </c>
    </row>
    <row r="631" spans="1:10" x14ac:dyDescent="0.25">
      <c r="A631" s="45">
        <v>7446031376</v>
      </c>
      <c r="B631" s="46" t="s">
        <v>949</v>
      </c>
      <c r="C631" s="46" t="s">
        <v>959</v>
      </c>
      <c r="D631" s="46" t="s">
        <v>300</v>
      </c>
      <c r="E631" s="48" t="s">
        <v>1150</v>
      </c>
      <c r="F631" s="44">
        <v>1413</v>
      </c>
      <c r="G631" s="49" t="s">
        <v>1151</v>
      </c>
      <c r="H631" s="49" t="s">
        <v>1151</v>
      </c>
      <c r="I631" s="49" t="s">
        <v>1151</v>
      </c>
      <c r="J631" s="1" t="s">
        <v>1151</v>
      </c>
    </row>
    <row r="632" spans="1:10" x14ac:dyDescent="0.25">
      <c r="A632" s="45">
        <v>7444027247</v>
      </c>
      <c r="B632" s="46" t="s">
        <v>949</v>
      </c>
      <c r="C632" s="46" t="s">
        <v>960</v>
      </c>
      <c r="D632" s="46" t="s">
        <v>300</v>
      </c>
      <c r="E632" s="48" t="s">
        <v>1150</v>
      </c>
      <c r="F632" s="44">
        <v>1158</v>
      </c>
      <c r="G632" s="49" t="s">
        <v>1151</v>
      </c>
      <c r="H632" s="49" t="s">
        <v>1151</v>
      </c>
      <c r="I632" s="49" t="s">
        <v>1151</v>
      </c>
      <c r="J632" s="1" t="s">
        <v>1151</v>
      </c>
    </row>
    <row r="633" spans="1:10" x14ac:dyDescent="0.25">
      <c r="A633" s="45">
        <v>7445016248</v>
      </c>
      <c r="B633" s="46" t="s">
        <v>949</v>
      </c>
      <c r="C633" s="46" t="s">
        <v>961</v>
      </c>
      <c r="D633" s="46" t="s">
        <v>300</v>
      </c>
      <c r="E633" s="48" t="s">
        <v>1150</v>
      </c>
      <c r="F633" s="44">
        <v>1203</v>
      </c>
      <c r="G633" s="49" t="s">
        <v>1151</v>
      </c>
      <c r="H633" s="49" t="s">
        <v>1151</v>
      </c>
      <c r="I633" s="49" t="s">
        <v>1151</v>
      </c>
      <c r="J633" s="1" t="s">
        <v>1151</v>
      </c>
    </row>
    <row r="634" spans="1:10" x14ac:dyDescent="0.25">
      <c r="A634" s="45">
        <v>7445012740</v>
      </c>
      <c r="B634" s="46" t="s">
        <v>949</v>
      </c>
      <c r="C634" s="46" t="s">
        <v>962</v>
      </c>
      <c r="D634" s="46" t="s">
        <v>300</v>
      </c>
      <c r="E634" s="48" t="s">
        <v>1150</v>
      </c>
      <c r="F634" s="44">
        <v>1336</v>
      </c>
      <c r="G634" s="49" t="s">
        <v>1151</v>
      </c>
      <c r="H634" s="49" t="s">
        <v>1151</v>
      </c>
      <c r="I634" s="49" t="s">
        <v>1151</v>
      </c>
      <c r="J634" s="1" t="s">
        <v>1151</v>
      </c>
    </row>
    <row r="635" spans="1:10" x14ac:dyDescent="0.25">
      <c r="A635" s="45">
        <v>7446031640</v>
      </c>
      <c r="B635" s="46" t="s">
        <v>949</v>
      </c>
      <c r="C635" s="46" t="s">
        <v>963</v>
      </c>
      <c r="D635" s="46" t="s">
        <v>300</v>
      </c>
      <c r="E635" s="48" t="s">
        <v>1150</v>
      </c>
      <c r="F635" s="44">
        <v>599</v>
      </c>
      <c r="G635" s="49" t="s">
        <v>1151</v>
      </c>
      <c r="H635" s="49" t="s">
        <v>1151</v>
      </c>
      <c r="I635" s="49" t="s">
        <v>1151</v>
      </c>
      <c r="J635" s="1" t="s">
        <v>1150</v>
      </c>
    </row>
    <row r="636" spans="1:10" x14ac:dyDescent="0.25">
      <c r="A636" s="45">
        <v>7444027310</v>
      </c>
      <c r="B636" s="46" t="s">
        <v>949</v>
      </c>
      <c r="C636" s="46" t="s">
        <v>964</v>
      </c>
      <c r="D636" s="46" t="s">
        <v>300</v>
      </c>
      <c r="E636" s="48" t="s">
        <v>1150</v>
      </c>
      <c r="F636" s="44">
        <v>578</v>
      </c>
      <c r="G636" s="49" t="s">
        <v>1151</v>
      </c>
      <c r="H636" s="49" t="s">
        <v>1151</v>
      </c>
      <c r="I636" s="49" t="s">
        <v>1151</v>
      </c>
      <c r="J636" s="1" t="s">
        <v>1150</v>
      </c>
    </row>
    <row r="637" spans="1:10" x14ac:dyDescent="0.25">
      <c r="A637" s="45">
        <v>7445015854</v>
      </c>
      <c r="B637" s="46" t="s">
        <v>949</v>
      </c>
      <c r="C637" s="46" t="s">
        <v>965</v>
      </c>
      <c r="D637" s="46" t="s">
        <v>300</v>
      </c>
      <c r="E637" s="48" t="s">
        <v>1150</v>
      </c>
      <c r="F637" s="44">
        <v>1223</v>
      </c>
      <c r="G637" s="49" t="s">
        <v>1151</v>
      </c>
      <c r="H637" s="49" t="s">
        <v>1151</v>
      </c>
      <c r="I637" s="49" t="s">
        <v>1151</v>
      </c>
      <c r="J637" s="1" t="s">
        <v>1151</v>
      </c>
    </row>
    <row r="638" spans="1:10" x14ac:dyDescent="0.25">
      <c r="A638" s="45">
        <v>7444027279</v>
      </c>
      <c r="B638" s="46" t="s">
        <v>949</v>
      </c>
      <c r="C638" s="46" t="s">
        <v>966</v>
      </c>
      <c r="D638" s="46" t="s">
        <v>300</v>
      </c>
      <c r="E638" s="48" t="s">
        <v>1150</v>
      </c>
      <c r="F638" s="44">
        <v>494</v>
      </c>
      <c r="G638" s="49" t="s">
        <v>1151</v>
      </c>
      <c r="H638" s="49" t="s">
        <v>1151</v>
      </c>
      <c r="I638" s="49" t="s">
        <v>1151</v>
      </c>
      <c r="J638" s="1" t="s">
        <v>1151</v>
      </c>
    </row>
    <row r="639" spans="1:10" x14ac:dyDescent="0.25">
      <c r="A639" s="45">
        <v>7445015893</v>
      </c>
      <c r="B639" s="46" t="s">
        <v>949</v>
      </c>
      <c r="C639" s="46" t="s">
        <v>967</v>
      </c>
      <c r="D639" s="46" t="s">
        <v>300</v>
      </c>
      <c r="E639" s="48" t="s">
        <v>1150</v>
      </c>
      <c r="F639" s="44">
        <v>886</v>
      </c>
      <c r="G639" s="49" t="s">
        <v>1151</v>
      </c>
      <c r="H639" s="49" t="s">
        <v>1151</v>
      </c>
      <c r="I639" s="49" t="s">
        <v>1151</v>
      </c>
      <c r="J639" s="1" t="s">
        <v>1150</v>
      </c>
    </row>
    <row r="640" spans="1:10" x14ac:dyDescent="0.25">
      <c r="A640" s="45">
        <v>7446031337</v>
      </c>
      <c r="B640" s="46" t="s">
        <v>949</v>
      </c>
      <c r="C640" s="46" t="s">
        <v>968</v>
      </c>
      <c r="D640" s="46" t="s">
        <v>300</v>
      </c>
      <c r="E640" s="48" t="s">
        <v>1150</v>
      </c>
      <c r="F640" s="44">
        <v>1018</v>
      </c>
      <c r="G640" s="49" t="s">
        <v>1151</v>
      </c>
      <c r="H640" s="49" t="s">
        <v>1151</v>
      </c>
      <c r="I640" s="49" t="s">
        <v>1151</v>
      </c>
      <c r="J640" s="1" t="s">
        <v>1151</v>
      </c>
    </row>
    <row r="641" spans="1:10" x14ac:dyDescent="0.25">
      <c r="A641" s="45">
        <v>7445016167</v>
      </c>
      <c r="B641" s="46" t="s">
        <v>949</v>
      </c>
      <c r="C641" s="46" t="s">
        <v>969</v>
      </c>
      <c r="D641" s="46" t="s">
        <v>300</v>
      </c>
      <c r="E641" s="48" t="s">
        <v>1150</v>
      </c>
      <c r="F641" s="44">
        <v>1826</v>
      </c>
      <c r="G641" s="49" t="s">
        <v>1151</v>
      </c>
      <c r="H641" s="49" t="s">
        <v>1151</v>
      </c>
      <c r="I641" s="49" t="s">
        <v>1151</v>
      </c>
      <c r="J641" s="1" t="s">
        <v>1151</v>
      </c>
    </row>
    <row r="642" spans="1:10" x14ac:dyDescent="0.25">
      <c r="A642" s="45">
        <v>7444044436</v>
      </c>
      <c r="B642" s="46" t="s">
        <v>949</v>
      </c>
      <c r="C642" s="46" t="s">
        <v>970</v>
      </c>
      <c r="D642" s="46" t="s">
        <v>300</v>
      </c>
      <c r="E642" s="48" t="s">
        <v>1150</v>
      </c>
      <c r="F642" s="44">
        <v>716</v>
      </c>
      <c r="G642" s="49" t="s">
        <v>1151</v>
      </c>
      <c r="H642" s="49" t="s">
        <v>1151</v>
      </c>
      <c r="I642" s="49" t="s">
        <v>1151</v>
      </c>
      <c r="J642" s="1" t="s">
        <v>1151</v>
      </c>
    </row>
    <row r="643" spans="1:10" x14ac:dyDescent="0.25">
      <c r="A643" s="45">
        <v>7445016270</v>
      </c>
      <c r="B643" s="46" t="s">
        <v>949</v>
      </c>
      <c r="C643" s="46" t="s">
        <v>971</v>
      </c>
      <c r="D643" s="46" t="s">
        <v>300</v>
      </c>
      <c r="E643" s="48" t="s">
        <v>1150</v>
      </c>
      <c r="F643" s="44">
        <v>671</v>
      </c>
      <c r="G643" s="49" t="s">
        <v>1151</v>
      </c>
      <c r="H643" s="49" t="s">
        <v>1151</v>
      </c>
      <c r="I643" s="49" t="s">
        <v>1151</v>
      </c>
      <c r="J643" s="1" t="s">
        <v>1151</v>
      </c>
    </row>
    <row r="644" spans="1:10" x14ac:dyDescent="0.25">
      <c r="A644" s="45">
        <v>7445016262</v>
      </c>
      <c r="B644" s="46" t="s">
        <v>949</v>
      </c>
      <c r="C644" s="46" t="s">
        <v>972</v>
      </c>
      <c r="D644" s="46" t="s">
        <v>300</v>
      </c>
      <c r="E644" s="48" t="s">
        <v>1150</v>
      </c>
      <c r="F644" s="44">
        <v>2657</v>
      </c>
      <c r="G644" s="49" t="s">
        <v>1151</v>
      </c>
      <c r="H644" s="49" t="s">
        <v>1151</v>
      </c>
      <c r="I644" s="49" t="s">
        <v>1151</v>
      </c>
      <c r="J644" s="1" t="s">
        <v>1151</v>
      </c>
    </row>
    <row r="645" spans="1:10" x14ac:dyDescent="0.25">
      <c r="A645" s="45">
        <v>7444027230</v>
      </c>
      <c r="B645" s="46" t="s">
        <v>949</v>
      </c>
      <c r="C645" s="46" t="s">
        <v>973</v>
      </c>
      <c r="D645" s="46" t="s">
        <v>300</v>
      </c>
      <c r="E645" s="48" t="s">
        <v>1150</v>
      </c>
      <c r="F645" s="44">
        <v>1054</v>
      </c>
      <c r="G645" s="49" t="s">
        <v>1151</v>
      </c>
      <c r="H645" s="49" t="s">
        <v>1151</v>
      </c>
      <c r="I645" s="49" t="s">
        <v>1151</v>
      </c>
      <c r="J645" s="1" t="s">
        <v>1150</v>
      </c>
    </row>
    <row r="646" spans="1:10" x14ac:dyDescent="0.25">
      <c r="A646" s="45">
        <v>7446031383</v>
      </c>
      <c r="B646" s="46" t="s">
        <v>949</v>
      </c>
      <c r="C646" s="46" t="s">
        <v>974</v>
      </c>
      <c r="D646" s="46" t="s">
        <v>300</v>
      </c>
      <c r="E646" s="48" t="s">
        <v>1150</v>
      </c>
      <c r="F646" s="44">
        <v>899</v>
      </c>
      <c r="G646" s="49" t="s">
        <v>1151</v>
      </c>
      <c r="H646" s="49" t="s">
        <v>1151</v>
      </c>
      <c r="I646" s="49" t="s">
        <v>1151</v>
      </c>
      <c r="J646" s="1" t="s">
        <v>1150</v>
      </c>
    </row>
    <row r="647" spans="1:10" x14ac:dyDescent="0.25">
      <c r="A647" s="45">
        <v>7445016343</v>
      </c>
      <c r="B647" s="46" t="s">
        <v>949</v>
      </c>
      <c r="C647" s="46" t="s">
        <v>975</v>
      </c>
      <c r="D647" s="46" t="s">
        <v>300</v>
      </c>
      <c r="E647" s="48" t="s">
        <v>1150</v>
      </c>
      <c r="F647" s="44">
        <v>1158</v>
      </c>
      <c r="G647" s="49" t="s">
        <v>1151</v>
      </c>
      <c r="H647" s="49" t="s">
        <v>1151</v>
      </c>
      <c r="I647" s="49" t="s">
        <v>1151</v>
      </c>
      <c r="J647" s="1" t="s">
        <v>1151</v>
      </c>
    </row>
    <row r="648" spans="1:10" x14ac:dyDescent="0.25">
      <c r="A648" s="45">
        <v>7445015928</v>
      </c>
      <c r="B648" s="46" t="s">
        <v>949</v>
      </c>
      <c r="C648" s="46" t="s">
        <v>976</v>
      </c>
      <c r="D648" s="46" t="s">
        <v>300</v>
      </c>
      <c r="E648" s="48" t="s">
        <v>1150</v>
      </c>
      <c r="F648" s="44">
        <v>1176</v>
      </c>
      <c r="G648" s="49" t="s">
        <v>1151</v>
      </c>
      <c r="H648" s="49" t="s">
        <v>1151</v>
      </c>
      <c r="I648" s="49" t="s">
        <v>1151</v>
      </c>
      <c r="J648" s="1" t="s">
        <v>1150</v>
      </c>
    </row>
    <row r="649" spans="1:10" x14ac:dyDescent="0.25">
      <c r="A649" s="45">
        <v>7444027222</v>
      </c>
      <c r="B649" s="46" t="s">
        <v>949</v>
      </c>
      <c r="C649" s="46" t="s">
        <v>977</v>
      </c>
      <c r="D649" s="46" t="s">
        <v>300</v>
      </c>
      <c r="E649" s="48" t="s">
        <v>1150</v>
      </c>
      <c r="F649" s="44">
        <v>1517</v>
      </c>
      <c r="G649" s="49" t="s">
        <v>1151</v>
      </c>
      <c r="H649" s="49" t="s">
        <v>1151</v>
      </c>
      <c r="I649" s="49" t="s">
        <v>1151</v>
      </c>
      <c r="J649" s="1" t="s">
        <v>1151</v>
      </c>
    </row>
    <row r="650" spans="1:10" x14ac:dyDescent="0.25">
      <c r="A650" s="45">
        <v>7444027293</v>
      </c>
      <c r="B650" s="46" t="s">
        <v>949</v>
      </c>
      <c r="C650" s="46" t="s">
        <v>978</v>
      </c>
      <c r="D650" s="46" t="s">
        <v>300</v>
      </c>
      <c r="E650" s="48" t="s">
        <v>1150</v>
      </c>
      <c r="F650" s="44">
        <v>1297</v>
      </c>
      <c r="G650" s="49" t="s">
        <v>1151</v>
      </c>
      <c r="H650" s="49" t="s">
        <v>1151</v>
      </c>
      <c r="I650" s="49" t="s">
        <v>1151</v>
      </c>
      <c r="J650" s="1" t="s">
        <v>1151</v>
      </c>
    </row>
    <row r="651" spans="1:10" x14ac:dyDescent="0.25">
      <c r="A651" s="45">
        <v>7445016304</v>
      </c>
      <c r="B651" s="46" t="s">
        <v>949</v>
      </c>
      <c r="C651" s="46" t="s">
        <v>979</v>
      </c>
      <c r="D651" s="46" t="s">
        <v>300</v>
      </c>
      <c r="E651" s="48" t="s">
        <v>1150</v>
      </c>
      <c r="F651" s="44">
        <v>1098</v>
      </c>
      <c r="G651" s="49" t="s">
        <v>1151</v>
      </c>
      <c r="H651" s="49" t="s">
        <v>1151</v>
      </c>
      <c r="I651" s="49" t="s">
        <v>1151</v>
      </c>
      <c r="J651" s="1" t="s">
        <v>1150</v>
      </c>
    </row>
    <row r="652" spans="1:10" x14ac:dyDescent="0.25">
      <c r="A652" s="45">
        <v>7444027166</v>
      </c>
      <c r="B652" s="46" t="s">
        <v>949</v>
      </c>
      <c r="C652" s="46" t="s">
        <v>980</v>
      </c>
      <c r="D652" s="46" t="s">
        <v>300</v>
      </c>
      <c r="E652" s="48" t="s">
        <v>1150</v>
      </c>
      <c r="F652" s="44">
        <v>801</v>
      </c>
      <c r="G652" s="49" t="s">
        <v>1151</v>
      </c>
      <c r="H652" s="49" t="s">
        <v>1151</v>
      </c>
      <c r="I652" s="49" t="s">
        <v>1151</v>
      </c>
      <c r="J652" s="1" t="s">
        <v>1150</v>
      </c>
    </row>
    <row r="653" spans="1:10" x14ac:dyDescent="0.25">
      <c r="A653" s="45">
        <v>7446024604</v>
      </c>
      <c r="B653" s="46" t="s">
        <v>949</v>
      </c>
      <c r="C653" s="46" t="s">
        <v>981</v>
      </c>
      <c r="D653" s="46" t="s">
        <v>300</v>
      </c>
      <c r="E653" s="48" t="s">
        <v>1150</v>
      </c>
      <c r="F653" s="44">
        <v>1096</v>
      </c>
      <c r="G653" s="49" t="s">
        <v>1151</v>
      </c>
      <c r="H653" s="49" t="s">
        <v>1151</v>
      </c>
      <c r="I653" s="49" t="s">
        <v>1151</v>
      </c>
      <c r="J653" s="1" t="s">
        <v>1150</v>
      </c>
    </row>
    <row r="654" spans="1:10" x14ac:dyDescent="0.25">
      <c r="A654" s="45">
        <v>7445015935</v>
      </c>
      <c r="B654" s="46" t="s">
        <v>949</v>
      </c>
      <c r="C654" s="46" t="s">
        <v>982</v>
      </c>
      <c r="D654" s="46" t="s">
        <v>300</v>
      </c>
      <c r="E654" s="48" t="s">
        <v>1150</v>
      </c>
      <c r="F654" s="44">
        <v>865</v>
      </c>
      <c r="G654" s="49" t="s">
        <v>1151</v>
      </c>
      <c r="H654" s="49" t="s">
        <v>1151</v>
      </c>
      <c r="I654" s="49" t="s">
        <v>1151</v>
      </c>
      <c r="J654" s="1" t="s">
        <v>1151</v>
      </c>
    </row>
    <row r="655" spans="1:10" x14ac:dyDescent="0.25">
      <c r="A655" s="45">
        <v>7446031552</v>
      </c>
      <c r="B655" s="46" t="s">
        <v>949</v>
      </c>
      <c r="C655" s="46" t="s">
        <v>983</v>
      </c>
      <c r="D655" s="46" t="s">
        <v>300</v>
      </c>
      <c r="E655" s="48" t="s">
        <v>1150</v>
      </c>
      <c r="F655" s="44">
        <v>1011</v>
      </c>
      <c r="G655" s="49" t="s">
        <v>1151</v>
      </c>
      <c r="H655" s="49" t="s">
        <v>1151</v>
      </c>
      <c r="I655" s="49" t="s">
        <v>1151</v>
      </c>
      <c r="J655" s="1" t="s">
        <v>1150</v>
      </c>
    </row>
    <row r="656" spans="1:10" x14ac:dyDescent="0.25">
      <c r="A656" s="45">
        <v>7445015903</v>
      </c>
      <c r="B656" s="46" t="s">
        <v>949</v>
      </c>
      <c r="C656" s="46" t="s">
        <v>984</v>
      </c>
      <c r="D656" s="46" t="s">
        <v>300</v>
      </c>
      <c r="E656" s="48" t="s">
        <v>1150</v>
      </c>
      <c r="F656" s="44">
        <v>1271</v>
      </c>
      <c r="G656" s="49" t="s">
        <v>1151</v>
      </c>
      <c r="H656" s="49" t="s">
        <v>1151</v>
      </c>
      <c r="I656" s="49" t="s">
        <v>1151</v>
      </c>
      <c r="J656" s="1" t="s">
        <v>1150</v>
      </c>
    </row>
    <row r="657" spans="1:10" x14ac:dyDescent="0.25">
      <c r="A657" s="45">
        <v>7446031827</v>
      </c>
      <c r="B657" s="46" t="s">
        <v>949</v>
      </c>
      <c r="C657" s="46" t="s">
        <v>985</v>
      </c>
      <c r="D657" s="46" t="s">
        <v>300</v>
      </c>
      <c r="E657" s="48" t="s">
        <v>1150</v>
      </c>
      <c r="F657" s="44">
        <v>1434</v>
      </c>
      <c r="G657" s="49" t="s">
        <v>1151</v>
      </c>
      <c r="H657" s="49" t="s">
        <v>1151</v>
      </c>
      <c r="I657" s="49" t="s">
        <v>1151</v>
      </c>
      <c r="J657" s="1" t="s">
        <v>1150</v>
      </c>
    </row>
    <row r="658" spans="1:10" x14ac:dyDescent="0.25">
      <c r="A658" s="45">
        <v>7446031312</v>
      </c>
      <c r="B658" s="46" t="s">
        <v>949</v>
      </c>
      <c r="C658" s="46" t="s">
        <v>986</v>
      </c>
      <c r="D658" s="46" t="s">
        <v>300</v>
      </c>
      <c r="E658" s="48" t="s">
        <v>1150</v>
      </c>
      <c r="F658" s="44">
        <v>875</v>
      </c>
      <c r="G658" s="49" t="s">
        <v>1151</v>
      </c>
      <c r="H658" s="49" t="s">
        <v>1151</v>
      </c>
      <c r="I658" s="49" t="s">
        <v>1151</v>
      </c>
      <c r="J658" s="1" t="s">
        <v>1151</v>
      </c>
    </row>
    <row r="659" spans="1:10" x14ac:dyDescent="0.25">
      <c r="A659" s="45">
        <v>7445016880</v>
      </c>
      <c r="B659" s="46" t="s">
        <v>949</v>
      </c>
      <c r="C659" s="46" t="s">
        <v>987</v>
      </c>
      <c r="D659" s="46" t="s">
        <v>300</v>
      </c>
      <c r="E659" s="48" t="s">
        <v>1150</v>
      </c>
      <c r="F659" s="44">
        <v>1362</v>
      </c>
      <c r="G659" s="49" t="s">
        <v>1151</v>
      </c>
      <c r="H659" s="49" t="s">
        <v>1151</v>
      </c>
      <c r="I659" s="49" t="s">
        <v>1151</v>
      </c>
      <c r="J659" s="1" t="s">
        <v>1151</v>
      </c>
    </row>
    <row r="660" spans="1:10" x14ac:dyDescent="0.25">
      <c r="A660" s="45">
        <v>7445016368</v>
      </c>
      <c r="B660" s="46" t="s">
        <v>949</v>
      </c>
      <c r="C660" s="46" t="s">
        <v>988</v>
      </c>
      <c r="D660" s="46" t="s">
        <v>300</v>
      </c>
      <c r="E660" s="48" t="s">
        <v>1150</v>
      </c>
      <c r="F660" s="44">
        <v>791</v>
      </c>
      <c r="G660" s="49" t="s">
        <v>1151</v>
      </c>
      <c r="H660" s="49" t="s">
        <v>1151</v>
      </c>
      <c r="I660" s="49" t="s">
        <v>1151</v>
      </c>
      <c r="J660" s="1" t="s">
        <v>1151</v>
      </c>
    </row>
    <row r="661" spans="1:10" x14ac:dyDescent="0.25">
      <c r="A661" s="45">
        <v>7446032122</v>
      </c>
      <c r="B661" s="46" t="s">
        <v>949</v>
      </c>
      <c r="C661" s="46" t="s">
        <v>989</v>
      </c>
      <c r="D661" s="46" t="s">
        <v>300</v>
      </c>
      <c r="E661" s="48" t="s">
        <v>1150</v>
      </c>
      <c r="F661" s="44">
        <v>1967</v>
      </c>
      <c r="G661" s="49" t="s">
        <v>1151</v>
      </c>
      <c r="H661" s="49" t="s">
        <v>1151</v>
      </c>
      <c r="I661" s="49" t="s">
        <v>1151</v>
      </c>
      <c r="J661" s="1" t="s">
        <v>1151</v>
      </c>
    </row>
    <row r="662" spans="1:10" x14ac:dyDescent="0.25">
      <c r="A662" s="45">
        <v>7444028650</v>
      </c>
      <c r="B662" s="46" t="s">
        <v>949</v>
      </c>
      <c r="C662" s="46" t="s">
        <v>990</v>
      </c>
      <c r="D662" s="46" t="s">
        <v>300</v>
      </c>
      <c r="E662" s="48" t="s">
        <v>1150</v>
      </c>
      <c r="F662" s="44">
        <v>670</v>
      </c>
      <c r="G662" s="49" t="s">
        <v>1151</v>
      </c>
      <c r="H662" s="49" t="s">
        <v>1151</v>
      </c>
      <c r="I662" s="49" t="s">
        <v>1151</v>
      </c>
      <c r="J662" s="1" t="s">
        <v>1150</v>
      </c>
    </row>
    <row r="663" spans="1:10" x14ac:dyDescent="0.25">
      <c r="A663" s="45">
        <v>7445016865</v>
      </c>
      <c r="B663" s="46" t="s">
        <v>949</v>
      </c>
      <c r="C663" s="46" t="s">
        <v>991</v>
      </c>
      <c r="D663" s="46" t="s">
        <v>300</v>
      </c>
      <c r="E663" s="48" t="s">
        <v>1150</v>
      </c>
      <c r="F663" s="44">
        <v>283</v>
      </c>
      <c r="G663" s="44" t="s">
        <v>1150</v>
      </c>
      <c r="H663" s="49" t="s">
        <v>1151</v>
      </c>
      <c r="I663" s="49" t="s">
        <v>1151</v>
      </c>
      <c r="J663" s="1" t="s">
        <v>1150</v>
      </c>
    </row>
    <row r="664" spans="1:10" x14ac:dyDescent="0.25">
      <c r="A664" s="45">
        <v>7445016142</v>
      </c>
      <c r="B664" s="46" t="s">
        <v>949</v>
      </c>
      <c r="C664" s="46" t="s">
        <v>992</v>
      </c>
      <c r="D664" s="46" t="s">
        <v>300</v>
      </c>
      <c r="E664" s="48" t="s">
        <v>1150</v>
      </c>
      <c r="F664" s="44">
        <v>890</v>
      </c>
      <c r="G664" s="49" t="s">
        <v>1151</v>
      </c>
      <c r="H664" s="49" t="s">
        <v>1151</v>
      </c>
      <c r="I664" s="49" t="s">
        <v>1151</v>
      </c>
      <c r="J664" s="1" t="s">
        <v>1150</v>
      </c>
    </row>
    <row r="665" spans="1:10" x14ac:dyDescent="0.25">
      <c r="A665" s="45">
        <v>7444201142</v>
      </c>
      <c r="B665" s="46" t="s">
        <v>949</v>
      </c>
      <c r="C665" s="46" t="s">
        <v>993</v>
      </c>
      <c r="D665" s="46" t="s">
        <v>300</v>
      </c>
      <c r="E665" s="48" t="s">
        <v>1150</v>
      </c>
      <c r="F665" s="44">
        <v>1243</v>
      </c>
      <c r="G665" s="49" t="s">
        <v>1151</v>
      </c>
      <c r="H665" s="49" t="s">
        <v>1151</v>
      </c>
      <c r="I665" s="49" t="s">
        <v>1151</v>
      </c>
      <c r="J665" s="1" t="s">
        <v>1151</v>
      </c>
    </row>
    <row r="666" spans="1:10" x14ac:dyDescent="0.25">
      <c r="A666" s="45">
        <v>7444027180</v>
      </c>
      <c r="B666" s="46" t="s">
        <v>949</v>
      </c>
      <c r="C666" s="46" t="s">
        <v>994</v>
      </c>
      <c r="D666" s="46" t="s">
        <v>300</v>
      </c>
      <c r="E666" s="48" t="s">
        <v>1150</v>
      </c>
      <c r="F666" s="44">
        <v>1057</v>
      </c>
      <c r="G666" s="49" t="s">
        <v>1151</v>
      </c>
      <c r="H666" s="49" t="s">
        <v>1151</v>
      </c>
      <c r="I666" s="49" t="s">
        <v>1151</v>
      </c>
      <c r="J666" s="1" t="s">
        <v>1150</v>
      </c>
    </row>
    <row r="667" spans="1:10" x14ac:dyDescent="0.25">
      <c r="A667" s="45">
        <v>7446045403</v>
      </c>
      <c r="B667" s="46" t="s">
        <v>949</v>
      </c>
      <c r="C667" s="46" t="s">
        <v>995</v>
      </c>
      <c r="D667" s="46" t="s">
        <v>300</v>
      </c>
      <c r="E667" s="48" t="s">
        <v>1150</v>
      </c>
      <c r="F667" s="44">
        <v>1223</v>
      </c>
      <c r="G667" s="49" t="s">
        <v>1151</v>
      </c>
      <c r="H667" s="49" t="s">
        <v>1151</v>
      </c>
      <c r="I667" s="49" t="s">
        <v>1151</v>
      </c>
      <c r="J667" s="1" t="s">
        <v>1150</v>
      </c>
    </row>
    <row r="668" spans="1:10" x14ac:dyDescent="0.25">
      <c r="A668" s="45">
        <v>7444027286</v>
      </c>
      <c r="B668" s="46" t="s">
        <v>949</v>
      </c>
      <c r="C668" s="46" t="s">
        <v>996</v>
      </c>
      <c r="D668" s="46" t="s">
        <v>300</v>
      </c>
      <c r="E668" s="47" t="s">
        <v>1151</v>
      </c>
      <c r="F668" s="44">
        <v>317</v>
      </c>
      <c r="G668" s="49" t="s">
        <v>1151</v>
      </c>
      <c r="H668" s="49" t="s">
        <v>1151</v>
      </c>
      <c r="I668" s="49" t="s">
        <v>1151</v>
      </c>
      <c r="J668" s="1" t="s">
        <v>1151</v>
      </c>
    </row>
    <row r="669" spans="1:10" x14ac:dyDescent="0.25">
      <c r="A669" s="45">
        <v>7445015886</v>
      </c>
      <c r="B669" s="46" t="s">
        <v>949</v>
      </c>
      <c r="C669" s="46" t="s">
        <v>997</v>
      </c>
      <c r="D669" s="46" t="s">
        <v>300</v>
      </c>
      <c r="E669" s="47" t="s">
        <v>1151</v>
      </c>
      <c r="F669" s="44">
        <v>167</v>
      </c>
      <c r="G669" s="49" t="s">
        <v>1151</v>
      </c>
      <c r="H669" s="49" t="s">
        <v>1151</v>
      </c>
      <c r="I669" s="44" t="s">
        <v>1150</v>
      </c>
      <c r="J669" s="1" t="s">
        <v>1151</v>
      </c>
    </row>
    <row r="670" spans="1:10" x14ac:dyDescent="0.25">
      <c r="A670" s="45">
        <v>7444027342</v>
      </c>
      <c r="B670" s="46" t="s">
        <v>949</v>
      </c>
      <c r="C670" s="46" t="s">
        <v>998</v>
      </c>
      <c r="D670" s="46" t="s">
        <v>300</v>
      </c>
      <c r="E670" s="47" t="s">
        <v>1151</v>
      </c>
      <c r="F670" s="44">
        <v>340</v>
      </c>
      <c r="G670" s="49" t="s">
        <v>1151</v>
      </c>
      <c r="H670" s="49" t="s">
        <v>1151</v>
      </c>
      <c r="I670" s="44" t="s">
        <v>1150</v>
      </c>
      <c r="J670" s="1" t="s">
        <v>1151</v>
      </c>
    </row>
    <row r="671" spans="1:10" x14ac:dyDescent="0.25">
      <c r="A671" s="45">
        <v>7445027338</v>
      </c>
      <c r="B671" s="46" t="s">
        <v>949</v>
      </c>
      <c r="C671" s="46" t="s">
        <v>999</v>
      </c>
      <c r="D671" s="46" t="s">
        <v>300</v>
      </c>
      <c r="E671" s="47" t="s">
        <v>1151</v>
      </c>
      <c r="F671" s="44">
        <v>382</v>
      </c>
      <c r="G671" s="49" t="s">
        <v>1151</v>
      </c>
      <c r="H671" s="49" t="s">
        <v>1151</v>
      </c>
      <c r="I671" s="44" t="s">
        <v>1150</v>
      </c>
      <c r="J671" s="1" t="s">
        <v>1151</v>
      </c>
    </row>
    <row r="672" spans="1:10" x14ac:dyDescent="0.25">
      <c r="A672" s="45">
        <v>7446025990</v>
      </c>
      <c r="B672" s="46" t="s">
        <v>949</v>
      </c>
      <c r="C672" s="46" t="s">
        <v>1000</v>
      </c>
      <c r="D672" s="46" t="s">
        <v>300</v>
      </c>
      <c r="E672" s="47" t="s">
        <v>1151</v>
      </c>
      <c r="F672" s="44">
        <v>734</v>
      </c>
      <c r="G672" s="49" t="s">
        <v>1151</v>
      </c>
      <c r="H672" s="49" t="s">
        <v>1151</v>
      </c>
      <c r="I672" s="44" t="s">
        <v>1150</v>
      </c>
      <c r="J672" s="1" t="s">
        <v>1151</v>
      </c>
    </row>
    <row r="673" spans="1:10" x14ac:dyDescent="0.25">
      <c r="A673" s="45">
        <v>7445016544</v>
      </c>
      <c r="B673" s="46" t="s">
        <v>949</v>
      </c>
      <c r="C673" s="46" t="s">
        <v>1001</v>
      </c>
      <c r="D673" s="46" t="s">
        <v>300</v>
      </c>
      <c r="E673" s="47" t="s">
        <v>1151</v>
      </c>
      <c r="F673" s="44">
        <v>149</v>
      </c>
      <c r="G673" s="49" t="s">
        <v>1151</v>
      </c>
      <c r="H673" s="49" t="s">
        <v>1151</v>
      </c>
      <c r="I673" s="44" t="s">
        <v>1150</v>
      </c>
      <c r="J673" s="1" t="s">
        <v>1151</v>
      </c>
    </row>
    <row r="674" spans="1:10" x14ac:dyDescent="0.25">
      <c r="A674" s="45">
        <v>7445016537</v>
      </c>
      <c r="B674" s="46" t="s">
        <v>949</v>
      </c>
      <c r="C674" s="46" t="s">
        <v>1002</v>
      </c>
      <c r="D674" s="46" t="s">
        <v>300</v>
      </c>
      <c r="E674" s="48" t="s">
        <v>1150</v>
      </c>
      <c r="F674" s="44">
        <v>445</v>
      </c>
      <c r="G674" s="49" t="s">
        <v>1151</v>
      </c>
      <c r="H674" s="49" t="s">
        <v>1151</v>
      </c>
      <c r="I674" s="49" t="s">
        <v>1151</v>
      </c>
      <c r="J674" s="1" t="s">
        <v>1151</v>
      </c>
    </row>
    <row r="675" spans="1:10" x14ac:dyDescent="0.25">
      <c r="A675" s="45">
        <v>7415032468</v>
      </c>
      <c r="B675" s="46" t="s">
        <v>1003</v>
      </c>
      <c r="C675" s="46" t="s">
        <v>1004</v>
      </c>
      <c r="D675" s="46" t="s">
        <v>300</v>
      </c>
      <c r="E675" s="48" t="s">
        <v>1150</v>
      </c>
      <c r="F675" s="44">
        <v>1229</v>
      </c>
      <c r="G675" s="49" t="s">
        <v>1151</v>
      </c>
      <c r="H675" s="49" t="s">
        <v>1151</v>
      </c>
      <c r="I675" s="49" t="s">
        <v>1151</v>
      </c>
      <c r="J675" s="1" t="s">
        <v>1151</v>
      </c>
    </row>
    <row r="676" spans="1:10" x14ac:dyDescent="0.25">
      <c r="A676" s="45">
        <v>7415005986</v>
      </c>
      <c r="B676" s="46" t="s">
        <v>1003</v>
      </c>
      <c r="C676" s="46" t="s">
        <v>1005</v>
      </c>
      <c r="D676" s="46" t="s">
        <v>300</v>
      </c>
      <c r="E676" s="48" t="s">
        <v>1150</v>
      </c>
      <c r="F676" s="44">
        <v>645</v>
      </c>
      <c r="G676" s="49" t="s">
        <v>1151</v>
      </c>
      <c r="H676" s="49" t="s">
        <v>1151</v>
      </c>
      <c r="I676" s="49" t="s">
        <v>1151</v>
      </c>
      <c r="J676" s="1" t="s">
        <v>1151</v>
      </c>
    </row>
    <row r="677" spans="1:10" x14ac:dyDescent="0.25">
      <c r="A677" s="45">
        <v>7415032940</v>
      </c>
      <c r="B677" s="46" t="s">
        <v>1003</v>
      </c>
      <c r="C677" s="46" t="s">
        <v>1006</v>
      </c>
      <c r="D677" s="46" t="s">
        <v>300</v>
      </c>
      <c r="E677" s="48" t="s">
        <v>1150</v>
      </c>
      <c r="F677" s="44">
        <v>673</v>
      </c>
      <c r="G677" s="49" t="s">
        <v>1151</v>
      </c>
      <c r="H677" s="49" t="s">
        <v>1151</v>
      </c>
      <c r="I677" s="49" t="s">
        <v>1151</v>
      </c>
      <c r="J677" s="1" t="s">
        <v>1151</v>
      </c>
    </row>
    <row r="678" spans="1:10" x14ac:dyDescent="0.25">
      <c r="A678" s="45">
        <v>7415031802</v>
      </c>
      <c r="B678" s="46" t="s">
        <v>1003</v>
      </c>
      <c r="C678" s="46" t="s">
        <v>1007</v>
      </c>
      <c r="D678" s="46" t="s">
        <v>300</v>
      </c>
      <c r="E678" s="48" t="s">
        <v>1150</v>
      </c>
      <c r="F678" s="44">
        <v>959</v>
      </c>
      <c r="G678" s="49" t="s">
        <v>1151</v>
      </c>
      <c r="H678" s="49" t="s">
        <v>1151</v>
      </c>
      <c r="I678" s="49" t="s">
        <v>1151</v>
      </c>
      <c r="J678" s="1" t="s">
        <v>1151</v>
      </c>
    </row>
    <row r="679" spans="1:10" x14ac:dyDescent="0.25">
      <c r="A679" s="45">
        <v>7415031979</v>
      </c>
      <c r="B679" s="46" t="s">
        <v>1003</v>
      </c>
      <c r="C679" s="46" t="s">
        <v>1008</v>
      </c>
      <c r="D679" s="46" t="s">
        <v>300</v>
      </c>
      <c r="E679" s="48" t="s">
        <v>1150</v>
      </c>
      <c r="F679" s="44">
        <v>548</v>
      </c>
      <c r="G679" s="49" t="s">
        <v>1151</v>
      </c>
      <c r="H679" s="49" t="s">
        <v>1151</v>
      </c>
      <c r="I679" s="44" t="s">
        <v>1150</v>
      </c>
      <c r="J679" s="1" t="s">
        <v>1151</v>
      </c>
    </row>
    <row r="680" spans="1:10" x14ac:dyDescent="0.25">
      <c r="A680" s="45">
        <v>7415032010</v>
      </c>
      <c r="B680" s="46" t="s">
        <v>1003</v>
      </c>
      <c r="C680" s="46" t="s">
        <v>1009</v>
      </c>
      <c r="D680" s="46" t="s">
        <v>300</v>
      </c>
      <c r="E680" s="48" t="s">
        <v>1150</v>
      </c>
      <c r="F680" s="44">
        <v>232</v>
      </c>
      <c r="G680" s="49" t="s">
        <v>1151</v>
      </c>
      <c r="H680" s="49" t="s">
        <v>1151</v>
      </c>
      <c r="I680" s="44" t="s">
        <v>1150</v>
      </c>
      <c r="J680" s="1" t="s">
        <v>1151</v>
      </c>
    </row>
    <row r="681" spans="1:10" x14ac:dyDescent="0.25">
      <c r="A681" s="45">
        <v>7415031376</v>
      </c>
      <c r="B681" s="46" t="s">
        <v>1003</v>
      </c>
      <c r="C681" s="46" t="s">
        <v>1010</v>
      </c>
      <c r="D681" s="46" t="s">
        <v>300</v>
      </c>
      <c r="E681" s="48" t="s">
        <v>1150</v>
      </c>
      <c r="F681" s="44">
        <v>1470</v>
      </c>
      <c r="G681" s="49" t="s">
        <v>1151</v>
      </c>
      <c r="H681" s="49" t="s">
        <v>1151</v>
      </c>
      <c r="I681" s="49" t="s">
        <v>1151</v>
      </c>
      <c r="J681" s="1" t="s">
        <v>1151</v>
      </c>
    </row>
    <row r="682" spans="1:10" x14ac:dyDescent="0.25">
      <c r="A682" s="45">
        <v>7415031680</v>
      </c>
      <c r="B682" s="46" t="s">
        <v>1003</v>
      </c>
      <c r="C682" s="46" t="s">
        <v>1011</v>
      </c>
      <c r="D682" s="46" t="s">
        <v>300</v>
      </c>
      <c r="E682" s="48" t="s">
        <v>1150</v>
      </c>
      <c r="F682" s="44">
        <v>857</v>
      </c>
      <c r="G682" s="49" t="s">
        <v>1151</v>
      </c>
      <c r="H682" s="49" t="s">
        <v>1151</v>
      </c>
      <c r="I682" s="49" t="s">
        <v>1151</v>
      </c>
      <c r="J682" s="1" t="s">
        <v>1151</v>
      </c>
    </row>
    <row r="683" spans="1:10" x14ac:dyDescent="0.25">
      <c r="A683" s="45">
        <v>7415005979</v>
      </c>
      <c r="B683" s="46" t="s">
        <v>1003</v>
      </c>
      <c r="C683" s="46" t="s">
        <v>1012</v>
      </c>
      <c r="D683" s="46" t="s">
        <v>300</v>
      </c>
      <c r="E683" s="48" t="s">
        <v>1150</v>
      </c>
      <c r="F683" s="44">
        <v>753</v>
      </c>
      <c r="G683" s="49" t="s">
        <v>1151</v>
      </c>
      <c r="H683" s="49" t="s">
        <v>1151</v>
      </c>
      <c r="I683" s="49" t="s">
        <v>1151</v>
      </c>
      <c r="J683" s="1" t="s">
        <v>1151</v>
      </c>
    </row>
    <row r="684" spans="1:10" x14ac:dyDescent="0.25">
      <c r="A684" s="45">
        <v>7415011027</v>
      </c>
      <c r="B684" s="46" t="s">
        <v>1003</v>
      </c>
      <c r="C684" s="46" t="s">
        <v>1013</v>
      </c>
      <c r="D684" s="46" t="s">
        <v>300</v>
      </c>
      <c r="E684" s="48" t="s">
        <v>1150</v>
      </c>
      <c r="F684" s="44">
        <v>978</v>
      </c>
      <c r="G684" s="49" t="s">
        <v>1151</v>
      </c>
      <c r="H684" s="49" t="s">
        <v>1151</v>
      </c>
      <c r="I684" s="49" t="s">
        <v>1151</v>
      </c>
      <c r="J684" s="1" t="s">
        <v>1151</v>
      </c>
    </row>
    <row r="685" spans="1:10" x14ac:dyDescent="0.25">
      <c r="A685" s="45">
        <v>7415031150</v>
      </c>
      <c r="B685" s="46" t="s">
        <v>1003</v>
      </c>
      <c r="C685" s="46" t="s">
        <v>1014</v>
      </c>
      <c r="D685" s="46" t="s">
        <v>300</v>
      </c>
      <c r="E685" s="48" t="s">
        <v>1150</v>
      </c>
      <c r="F685" s="44">
        <v>138</v>
      </c>
      <c r="G685" s="49" t="s">
        <v>1151</v>
      </c>
      <c r="H685" s="49" t="s">
        <v>1151</v>
      </c>
      <c r="I685" s="49" t="s">
        <v>1151</v>
      </c>
      <c r="J685" s="1" t="s">
        <v>1151</v>
      </c>
    </row>
    <row r="686" spans="1:10" x14ac:dyDescent="0.25">
      <c r="A686" s="45">
        <v>7415031658</v>
      </c>
      <c r="B686" s="46" t="s">
        <v>1003</v>
      </c>
      <c r="C686" s="46" t="s">
        <v>1015</v>
      </c>
      <c r="D686" s="46" t="s">
        <v>300</v>
      </c>
      <c r="E686" s="48" t="s">
        <v>1150</v>
      </c>
      <c r="F686" s="44">
        <v>1204</v>
      </c>
      <c r="G686" s="49" t="s">
        <v>1151</v>
      </c>
      <c r="H686" s="49" t="s">
        <v>1151</v>
      </c>
      <c r="I686" s="49" t="s">
        <v>1151</v>
      </c>
      <c r="J686" s="1" t="s">
        <v>1151</v>
      </c>
    </row>
    <row r="687" spans="1:10" x14ac:dyDescent="0.25">
      <c r="A687" s="45">
        <v>7415055232</v>
      </c>
      <c r="B687" s="46" t="s">
        <v>1003</v>
      </c>
      <c r="C687" s="46" t="s">
        <v>892</v>
      </c>
      <c r="D687" s="46" t="s">
        <v>300</v>
      </c>
      <c r="E687" s="48" t="s">
        <v>1150</v>
      </c>
      <c r="F687" s="44">
        <v>1090</v>
      </c>
      <c r="G687" s="49" t="s">
        <v>1151</v>
      </c>
      <c r="H687" s="49" t="s">
        <v>1151</v>
      </c>
      <c r="I687" s="49" t="s">
        <v>1151</v>
      </c>
      <c r="J687" s="1" t="s">
        <v>1151</v>
      </c>
    </row>
    <row r="688" spans="1:10" x14ac:dyDescent="0.25">
      <c r="A688" s="45">
        <v>7415044819</v>
      </c>
      <c r="B688" s="46" t="s">
        <v>1003</v>
      </c>
      <c r="C688" s="46" t="s">
        <v>1016</v>
      </c>
      <c r="D688" s="46" t="s">
        <v>300</v>
      </c>
      <c r="E688" s="48" t="s">
        <v>1150</v>
      </c>
      <c r="F688" s="44">
        <v>666</v>
      </c>
      <c r="G688" s="49" t="s">
        <v>1151</v>
      </c>
      <c r="H688" s="49" t="s">
        <v>1151</v>
      </c>
      <c r="I688" s="49" t="s">
        <v>1151</v>
      </c>
      <c r="J688" s="1" t="s">
        <v>1151</v>
      </c>
    </row>
    <row r="689" spans="1:10" x14ac:dyDescent="0.25">
      <c r="A689" s="45">
        <v>7415032404</v>
      </c>
      <c r="B689" s="46" t="s">
        <v>1003</v>
      </c>
      <c r="C689" s="46" t="s">
        <v>1017</v>
      </c>
      <c r="D689" s="46" t="s">
        <v>300</v>
      </c>
      <c r="E689" s="48" t="s">
        <v>1150</v>
      </c>
      <c r="F689" s="44">
        <v>97</v>
      </c>
      <c r="G689" s="49" t="s">
        <v>1151</v>
      </c>
      <c r="H689" s="49" t="s">
        <v>1151</v>
      </c>
      <c r="I689" s="44" t="s">
        <v>1150</v>
      </c>
      <c r="J689" s="1" t="s">
        <v>1151</v>
      </c>
    </row>
    <row r="690" spans="1:10" x14ac:dyDescent="0.25">
      <c r="A690" s="45">
        <v>7415031351</v>
      </c>
      <c r="B690" s="46" t="s">
        <v>1003</v>
      </c>
      <c r="C690" s="46" t="s">
        <v>1018</v>
      </c>
      <c r="D690" s="46" t="s">
        <v>300</v>
      </c>
      <c r="E690" s="48" t="s">
        <v>1150</v>
      </c>
      <c r="F690" s="44">
        <v>1007</v>
      </c>
      <c r="G690" s="49" t="s">
        <v>1151</v>
      </c>
      <c r="H690" s="49" t="s">
        <v>1151</v>
      </c>
      <c r="I690" s="49" t="s">
        <v>1151</v>
      </c>
      <c r="J690" s="1" t="s">
        <v>1151</v>
      </c>
    </row>
    <row r="691" spans="1:10" x14ac:dyDescent="0.25">
      <c r="A691" s="45">
        <v>7415031873</v>
      </c>
      <c r="B691" s="46" t="s">
        <v>1003</v>
      </c>
      <c r="C691" s="46" t="s">
        <v>1019</v>
      </c>
      <c r="D691" s="46" t="s">
        <v>300</v>
      </c>
      <c r="E691" s="48" t="s">
        <v>1150</v>
      </c>
      <c r="F691" s="44">
        <v>389</v>
      </c>
      <c r="G691" s="49" t="s">
        <v>1151</v>
      </c>
      <c r="H691" s="49" t="s">
        <v>1151</v>
      </c>
      <c r="I691" s="44" t="s">
        <v>1150</v>
      </c>
      <c r="J691" s="1" t="s">
        <v>1151</v>
      </c>
    </row>
    <row r="692" spans="1:10" x14ac:dyDescent="0.25">
      <c r="A692" s="45">
        <v>7415032098</v>
      </c>
      <c r="B692" s="46" t="s">
        <v>1003</v>
      </c>
      <c r="C692" s="46" t="s">
        <v>1020</v>
      </c>
      <c r="D692" s="46" t="s">
        <v>300</v>
      </c>
      <c r="E692" s="48" t="s">
        <v>1150</v>
      </c>
      <c r="F692" s="44">
        <v>553</v>
      </c>
      <c r="G692" s="49" t="s">
        <v>1151</v>
      </c>
      <c r="H692" s="49" t="s">
        <v>1151</v>
      </c>
      <c r="I692" s="49" t="s">
        <v>1151</v>
      </c>
      <c r="J692" s="1" t="s">
        <v>1151</v>
      </c>
    </row>
    <row r="693" spans="1:10" x14ac:dyDescent="0.25">
      <c r="A693" s="45">
        <v>7415031168</v>
      </c>
      <c r="B693" s="46" t="s">
        <v>1003</v>
      </c>
      <c r="C693" s="46" t="s">
        <v>1021</v>
      </c>
      <c r="D693" s="46" t="s">
        <v>300</v>
      </c>
      <c r="E693" s="48" t="s">
        <v>1150</v>
      </c>
      <c r="F693" s="44">
        <v>321</v>
      </c>
      <c r="G693" s="49" t="s">
        <v>1151</v>
      </c>
      <c r="H693" s="49" t="s">
        <v>1151</v>
      </c>
      <c r="I693" s="49" t="s">
        <v>1151</v>
      </c>
      <c r="J693" s="1" t="s">
        <v>1151</v>
      </c>
    </row>
    <row r="694" spans="1:10" x14ac:dyDescent="0.25">
      <c r="A694" s="45">
        <v>7415031880</v>
      </c>
      <c r="B694" s="46" t="s">
        <v>1003</v>
      </c>
      <c r="C694" s="46" t="s">
        <v>1022</v>
      </c>
      <c r="D694" s="46" t="s">
        <v>300</v>
      </c>
      <c r="E694" s="48" t="s">
        <v>1150</v>
      </c>
      <c r="F694" s="44">
        <v>661</v>
      </c>
      <c r="G694" s="49" t="s">
        <v>1151</v>
      </c>
      <c r="H694" s="49" t="s">
        <v>1151</v>
      </c>
      <c r="I694" s="49" t="s">
        <v>1151</v>
      </c>
      <c r="J694" s="1" t="s">
        <v>1151</v>
      </c>
    </row>
    <row r="695" spans="1:10" x14ac:dyDescent="0.25">
      <c r="A695" s="45">
        <v>7415031986</v>
      </c>
      <c r="B695" s="46" t="s">
        <v>1003</v>
      </c>
      <c r="C695" s="46" t="s">
        <v>1023</v>
      </c>
      <c r="D695" s="46" t="s">
        <v>300</v>
      </c>
      <c r="E695" s="48" t="s">
        <v>1150</v>
      </c>
      <c r="F695" s="44">
        <v>190</v>
      </c>
      <c r="G695" s="49" t="s">
        <v>1151</v>
      </c>
      <c r="H695" s="49" t="s">
        <v>1151</v>
      </c>
      <c r="I695" s="49" t="s">
        <v>1151</v>
      </c>
      <c r="J695" s="1" t="s">
        <v>1151</v>
      </c>
    </row>
    <row r="696" spans="1:10" x14ac:dyDescent="0.25">
      <c r="A696" s="45">
        <v>7415031993</v>
      </c>
      <c r="B696" s="46" t="s">
        <v>1003</v>
      </c>
      <c r="C696" s="46" t="s">
        <v>1024</v>
      </c>
      <c r="D696" s="46" t="s">
        <v>300</v>
      </c>
      <c r="E696" s="48" t="s">
        <v>1150</v>
      </c>
      <c r="F696" s="44">
        <v>159</v>
      </c>
      <c r="G696" s="49" t="s">
        <v>1151</v>
      </c>
      <c r="H696" s="49" t="s">
        <v>1151</v>
      </c>
      <c r="I696" s="44" t="s">
        <v>1150</v>
      </c>
      <c r="J696" s="1" t="s">
        <v>1151</v>
      </c>
    </row>
    <row r="697" spans="1:10" x14ac:dyDescent="0.25">
      <c r="A697" s="45">
        <v>7415031383</v>
      </c>
      <c r="B697" s="46" t="s">
        <v>1003</v>
      </c>
      <c r="C697" s="46" t="s">
        <v>1025</v>
      </c>
      <c r="D697" s="46" t="s">
        <v>300</v>
      </c>
      <c r="E697" s="48" t="s">
        <v>1150</v>
      </c>
      <c r="F697" s="44">
        <v>153</v>
      </c>
      <c r="G697" s="49" t="s">
        <v>1151</v>
      </c>
      <c r="H697" s="49" t="s">
        <v>1151</v>
      </c>
      <c r="I697" s="49" t="s">
        <v>1151</v>
      </c>
      <c r="J697" s="1" t="s">
        <v>1151</v>
      </c>
    </row>
    <row r="698" spans="1:10" x14ac:dyDescent="0.25">
      <c r="A698" s="45">
        <v>7415032394</v>
      </c>
      <c r="B698" s="46" t="s">
        <v>1003</v>
      </c>
      <c r="C698" s="46" t="s">
        <v>1026</v>
      </c>
      <c r="D698" s="46" t="s">
        <v>300</v>
      </c>
      <c r="E698" s="48" t="s">
        <v>1150</v>
      </c>
      <c r="F698" s="44">
        <v>94</v>
      </c>
      <c r="G698" s="49" t="s">
        <v>1151</v>
      </c>
      <c r="H698" s="49" t="s">
        <v>1151</v>
      </c>
      <c r="I698" s="44" t="s">
        <v>1150</v>
      </c>
      <c r="J698" s="1" t="s">
        <v>1151</v>
      </c>
    </row>
    <row r="699" spans="1:10" x14ac:dyDescent="0.25">
      <c r="A699" s="45">
        <v>7415032980</v>
      </c>
      <c r="B699" s="46" t="s">
        <v>1003</v>
      </c>
      <c r="C699" s="46" t="s">
        <v>1027</v>
      </c>
      <c r="D699" s="46" t="s">
        <v>300</v>
      </c>
      <c r="E699" s="48" t="s">
        <v>1150</v>
      </c>
      <c r="F699" s="44">
        <v>1102</v>
      </c>
      <c r="G699" s="49" t="s">
        <v>1151</v>
      </c>
      <c r="H699" s="49" t="s">
        <v>1151</v>
      </c>
      <c r="I699" s="49" t="s">
        <v>1151</v>
      </c>
      <c r="J699" s="1" t="s">
        <v>1151</v>
      </c>
    </row>
    <row r="700" spans="1:10" x14ac:dyDescent="0.25">
      <c r="A700" s="45">
        <v>7415032411</v>
      </c>
      <c r="B700" s="46" t="s">
        <v>1003</v>
      </c>
      <c r="C700" s="46" t="s">
        <v>1028</v>
      </c>
      <c r="D700" s="46" t="s">
        <v>300</v>
      </c>
      <c r="E700" s="48" t="s">
        <v>1150</v>
      </c>
      <c r="F700" s="44">
        <v>168</v>
      </c>
      <c r="G700" s="49" t="s">
        <v>1151</v>
      </c>
      <c r="H700" s="49" t="s">
        <v>1151</v>
      </c>
      <c r="I700" s="49" t="s">
        <v>1151</v>
      </c>
      <c r="J700" s="1" t="s">
        <v>1151</v>
      </c>
    </row>
    <row r="701" spans="1:10" x14ac:dyDescent="0.25">
      <c r="A701" s="45">
        <v>7415032330</v>
      </c>
      <c r="B701" s="46" t="s">
        <v>1003</v>
      </c>
      <c r="C701" s="46" t="s">
        <v>1029</v>
      </c>
      <c r="D701" s="46" t="s">
        <v>300</v>
      </c>
      <c r="E701" s="48" t="s">
        <v>1150</v>
      </c>
      <c r="F701" s="44">
        <v>1148</v>
      </c>
      <c r="G701" s="49" t="s">
        <v>1151</v>
      </c>
      <c r="H701" s="49" t="s">
        <v>1151</v>
      </c>
      <c r="I701" s="49" t="s">
        <v>1151</v>
      </c>
      <c r="J701" s="1" t="s">
        <v>1151</v>
      </c>
    </row>
    <row r="702" spans="1:10" x14ac:dyDescent="0.25">
      <c r="A702" s="45">
        <v>7415031898</v>
      </c>
      <c r="B702" s="46" t="s">
        <v>1003</v>
      </c>
      <c r="C702" s="46" t="s">
        <v>1030</v>
      </c>
      <c r="D702" s="46" t="s">
        <v>300</v>
      </c>
      <c r="E702" s="48" t="s">
        <v>1150</v>
      </c>
      <c r="F702" s="44">
        <v>61</v>
      </c>
      <c r="G702" s="49" t="s">
        <v>1151</v>
      </c>
      <c r="H702" s="49" t="s">
        <v>1151</v>
      </c>
      <c r="I702" s="44" t="s">
        <v>1150</v>
      </c>
      <c r="J702" s="1" t="s">
        <v>1150</v>
      </c>
    </row>
    <row r="703" spans="1:10" x14ac:dyDescent="0.25">
      <c r="A703" s="45">
        <v>7415033006</v>
      </c>
      <c r="B703" s="46" t="s">
        <v>1003</v>
      </c>
      <c r="C703" s="46" t="s">
        <v>1031</v>
      </c>
      <c r="D703" s="46" t="s">
        <v>300</v>
      </c>
      <c r="E703" s="48" t="s">
        <v>1150</v>
      </c>
      <c r="F703" s="44">
        <v>876</v>
      </c>
      <c r="G703" s="49" t="s">
        <v>1151</v>
      </c>
      <c r="H703" s="49" t="s">
        <v>1151</v>
      </c>
      <c r="I703" s="49" t="s">
        <v>1151</v>
      </c>
      <c r="J703" s="1" t="s">
        <v>1151</v>
      </c>
    </row>
    <row r="704" spans="1:10" x14ac:dyDescent="0.25">
      <c r="A704" s="45">
        <v>7415044791</v>
      </c>
      <c r="B704" s="46" t="s">
        <v>1003</v>
      </c>
      <c r="C704" s="46" t="s">
        <v>1032</v>
      </c>
      <c r="D704" s="46" t="s">
        <v>300</v>
      </c>
      <c r="E704" s="48" t="s">
        <v>1150</v>
      </c>
      <c r="F704" s="44">
        <v>200</v>
      </c>
      <c r="G704" s="49" t="s">
        <v>1151</v>
      </c>
      <c r="H704" s="49" t="s">
        <v>1151</v>
      </c>
      <c r="I704" s="44" t="s">
        <v>1150</v>
      </c>
      <c r="J704" s="1" t="s">
        <v>1151</v>
      </c>
    </row>
    <row r="705" spans="1:10" x14ac:dyDescent="0.25">
      <c r="A705" s="45">
        <v>7415031016</v>
      </c>
      <c r="B705" s="46" t="s">
        <v>1003</v>
      </c>
      <c r="C705" s="46" t="s">
        <v>1033</v>
      </c>
      <c r="D705" s="46" t="s">
        <v>300</v>
      </c>
      <c r="E705" s="48" t="s">
        <v>1150</v>
      </c>
      <c r="F705" s="44">
        <v>691</v>
      </c>
      <c r="G705" s="49" t="s">
        <v>1151</v>
      </c>
      <c r="H705" s="49" t="s">
        <v>1151</v>
      </c>
      <c r="I705" s="49" t="s">
        <v>1151</v>
      </c>
      <c r="J705" s="1" t="s">
        <v>1151</v>
      </c>
    </row>
    <row r="706" spans="1:10" x14ac:dyDescent="0.25">
      <c r="A706" s="45">
        <v>7415044826</v>
      </c>
      <c r="B706" s="46" t="s">
        <v>1003</v>
      </c>
      <c r="C706" s="46" t="s">
        <v>1034</v>
      </c>
      <c r="D706" s="46" t="s">
        <v>300</v>
      </c>
      <c r="E706" s="48" t="s">
        <v>1150</v>
      </c>
      <c r="F706" s="44">
        <v>82</v>
      </c>
      <c r="G706" s="49" t="s">
        <v>1151</v>
      </c>
      <c r="H706" s="49" t="s">
        <v>1151</v>
      </c>
      <c r="I706" s="44" t="s">
        <v>1150</v>
      </c>
      <c r="J706" s="1" t="s">
        <v>1151</v>
      </c>
    </row>
    <row r="707" spans="1:10" x14ac:dyDescent="0.25">
      <c r="A707" s="45">
        <v>7415031295</v>
      </c>
      <c r="B707" s="46" t="s">
        <v>1003</v>
      </c>
      <c r="C707" s="46" t="s">
        <v>1035</v>
      </c>
      <c r="D707" s="46" t="s">
        <v>300</v>
      </c>
      <c r="E707" s="47" t="s">
        <v>1151</v>
      </c>
      <c r="F707" s="44">
        <v>195</v>
      </c>
      <c r="G707" s="49" t="s">
        <v>1151</v>
      </c>
      <c r="H707" s="49" t="s">
        <v>1151</v>
      </c>
      <c r="I707" s="44" t="s">
        <v>1150</v>
      </c>
      <c r="J707" s="1" t="s">
        <v>1151</v>
      </c>
    </row>
    <row r="708" spans="1:10" x14ac:dyDescent="0.25">
      <c r="A708" s="45">
        <v>7415032725</v>
      </c>
      <c r="B708" s="46" t="s">
        <v>1003</v>
      </c>
      <c r="C708" s="46" t="s">
        <v>1036</v>
      </c>
      <c r="D708" s="46" t="s">
        <v>300</v>
      </c>
      <c r="E708" s="48" t="s">
        <v>1150</v>
      </c>
      <c r="F708" s="44">
        <v>168</v>
      </c>
      <c r="G708" s="49" t="s">
        <v>1151</v>
      </c>
      <c r="H708" s="49" t="s">
        <v>1151</v>
      </c>
      <c r="I708" s="44" t="s">
        <v>1150</v>
      </c>
      <c r="J708" s="1" t="s">
        <v>1151</v>
      </c>
    </row>
    <row r="709" spans="1:10" x14ac:dyDescent="0.25">
      <c r="A709" s="45">
        <v>7415031400</v>
      </c>
      <c r="B709" s="46" t="s">
        <v>1003</v>
      </c>
      <c r="C709" s="46" t="s">
        <v>1037</v>
      </c>
      <c r="D709" s="46" t="s">
        <v>300</v>
      </c>
      <c r="E709" s="48" t="s">
        <v>1150</v>
      </c>
      <c r="F709" s="44">
        <v>890</v>
      </c>
      <c r="G709" s="49" t="s">
        <v>1151</v>
      </c>
      <c r="H709" s="49" t="s">
        <v>1151</v>
      </c>
      <c r="I709" s="49" t="s">
        <v>1151</v>
      </c>
      <c r="J709" s="1" t="s">
        <v>1151</v>
      </c>
    </row>
    <row r="710" spans="1:10" x14ac:dyDescent="0.25">
      <c r="A710" s="45">
        <v>7415109978</v>
      </c>
      <c r="B710" s="46" t="s">
        <v>1003</v>
      </c>
      <c r="C710" s="46" t="s">
        <v>1038</v>
      </c>
      <c r="D710" s="46" t="s">
        <v>300</v>
      </c>
      <c r="E710" s="48" t="s">
        <v>1150</v>
      </c>
      <c r="F710" s="44">
        <v>898</v>
      </c>
      <c r="G710" s="49" t="s">
        <v>1151</v>
      </c>
      <c r="H710" s="49" t="s">
        <v>1151</v>
      </c>
      <c r="I710" s="49" t="s">
        <v>1151</v>
      </c>
      <c r="J710" s="1" t="s">
        <v>1151</v>
      </c>
    </row>
    <row r="711" spans="1:10" x14ac:dyDescent="0.25">
      <c r="A711" s="45">
        <v>7415032732</v>
      </c>
      <c r="B711" s="46" t="s">
        <v>1003</v>
      </c>
      <c r="C711" s="46" t="s">
        <v>1039</v>
      </c>
      <c r="D711" s="46" t="s">
        <v>300</v>
      </c>
      <c r="E711" s="47" t="s">
        <v>1151</v>
      </c>
      <c r="F711" s="44">
        <v>68</v>
      </c>
      <c r="G711" s="49" t="s">
        <v>1151</v>
      </c>
      <c r="H711" s="44" t="s">
        <v>1150</v>
      </c>
      <c r="I711" s="44" t="s">
        <v>1150</v>
      </c>
      <c r="J711" s="1" t="s">
        <v>1151</v>
      </c>
    </row>
    <row r="712" spans="1:10" x14ac:dyDescent="0.25">
      <c r="A712" s="45">
        <v>7422022975</v>
      </c>
      <c r="B712" s="46" t="s">
        <v>1040</v>
      </c>
      <c r="C712" s="46" t="s">
        <v>1041</v>
      </c>
      <c r="D712" s="46" t="s">
        <v>300</v>
      </c>
      <c r="E712" s="48" t="s">
        <v>1150</v>
      </c>
      <c r="F712" s="44">
        <v>52</v>
      </c>
      <c r="G712" s="44" t="s">
        <v>1150</v>
      </c>
      <c r="H712" s="49" t="s">
        <v>1151</v>
      </c>
      <c r="I712" s="44" t="s">
        <v>1150</v>
      </c>
      <c r="J712" s="1" t="s">
        <v>1151</v>
      </c>
    </row>
    <row r="713" spans="1:10" x14ac:dyDescent="0.25">
      <c r="A713" s="45">
        <v>7422023062</v>
      </c>
      <c r="B713" s="46" t="s">
        <v>1040</v>
      </c>
      <c r="C713" s="46" t="s">
        <v>1042</v>
      </c>
      <c r="D713" s="46" t="s">
        <v>300</v>
      </c>
      <c r="E713" s="48" t="s">
        <v>1150</v>
      </c>
      <c r="F713" s="44">
        <v>404</v>
      </c>
      <c r="G713" s="49" t="s">
        <v>1151</v>
      </c>
      <c r="H713" s="49" t="s">
        <v>1151</v>
      </c>
      <c r="I713" s="49" t="s">
        <v>1151</v>
      </c>
      <c r="J713" s="1" t="s">
        <v>1150</v>
      </c>
    </row>
    <row r="714" spans="1:10" x14ac:dyDescent="0.25">
      <c r="A714" s="45">
        <v>7422023094</v>
      </c>
      <c r="B714" s="46" t="s">
        <v>1040</v>
      </c>
      <c r="C714" s="46" t="s">
        <v>1043</v>
      </c>
      <c r="D714" s="46" t="s">
        <v>300</v>
      </c>
      <c r="E714" s="48" t="s">
        <v>1150</v>
      </c>
      <c r="F714" s="44">
        <v>706</v>
      </c>
      <c r="G714" s="49" t="s">
        <v>1151</v>
      </c>
      <c r="H714" s="49" t="s">
        <v>1151</v>
      </c>
      <c r="I714" s="49" t="s">
        <v>1151</v>
      </c>
      <c r="J714" s="1" t="s">
        <v>1150</v>
      </c>
    </row>
    <row r="715" spans="1:10" x14ac:dyDescent="0.25">
      <c r="A715" s="45">
        <v>7422023190</v>
      </c>
      <c r="B715" s="46" t="s">
        <v>1040</v>
      </c>
      <c r="C715" s="46" t="s">
        <v>1044</v>
      </c>
      <c r="D715" s="46" t="s">
        <v>300</v>
      </c>
      <c r="E715" s="48" t="s">
        <v>1150</v>
      </c>
      <c r="F715" s="44">
        <v>690</v>
      </c>
      <c r="G715" s="49" t="s">
        <v>1151</v>
      </c>
      <c r="H715" s="49" t="s">
        <v>1151</v>
      </c>
      <c r="I715" s="49" t="s">
        <v>1151</v>
      </c>
      <c r="J715" s="1" t="s">
        <v>1150</v>
      </c>
    </row>
    <row r="716" spans="1:10" x14ac:dyDescent="0.25">
      <c r="A716" s="45">
        <v>7422023030</v>
      </c>
      <c r="B716" s="46" t="s">
        <v>1040</v>
      </c>
      <c r="C716" s="46" t="s">
        <v>1045</v>
      </c>
      <c r="D716" s="46" t="s">
        <v>300</v>
      </c>
      <c r="E716" s="48" t="s">
        <v>1150</v>
      </c>
      <c r="F716" s="44">
        <v>726</v>
      </c>
      <c r="G716" s="49" t="s">
        <v>1151</v>
      </c>
      <c r="H716" s="49" t="s">
        <v>1151</v>
      </c>
      <c r="I716" s="49" t="s">
        <v>1151</v>
      </c>
      <c r="J716" s="1" t="s">
        <v>1150</v>
      </c>
    </row>
    <row r="717" spans="1:10" x14ac:dyDescent="0.25">
      <c r="A717" s="45">
        <v>7422023023</v>
      </c>
      <c r="B717" s="46" t="s">
        <v>1040</v>
      </c>
      <c r="C717" s="46" t="s">
        <v>1046</v>
      </c>
      <c r="D717" s="46" t="s">
        <v>300</v>
      </c>
      <c r="E717" s="48" t="s">
        <v>1150</v>
      </c>
      <c r="F717" s="44">
        <v>679</v>
      </c>
      <c r="G717" s="49" t="s">
        <v>1151</v>
      </c>
      <c r="H717" s="49" t="s">
        <v>1151</v>
      </c>
      <c r="I717" s="49" t="s">
        <v>1151</v>
      </c>
      <c r="J717" s="1" t="s">
        <v>1150</v>
      </c>
    </row>
    <row r="718" spans="1:10" x14ac:dyDescent="0.25">
      <c r="A718" s="45">
        <v>7422022990</v>
      </c>
      <c r="B718" s="46" t="s">
        <v>1040</v>
      </c>
      <c r="C718" s="46" t="s">
        <v>1047</v>
      </c>
      <c r="D718" s="46" t="s">
        <v>300</v>
      </c>
      <c r="E718" s="47" t="s">
        <v>1151</v>
      </c>
      <c r="F718" s="44">
        <v>478</v>
      </c>
      <c r="G718" s="49" t="s">
        <v>1151</v>
      </c>
      <c r="H718" s="49" t="s">
        <v>1151</v>
      </c>
      <c r="I718" s="49" t="s">
        <v>1151</v>
      </c>
      <c r="J718" s="1" t="s">
        <v>1151</v>
      </c>
    </row>
    <row r="719" spans="1:10" x14ac:dyDescent="0.25">
      <c r="A719" s="45">
        <v>7422023055</v>
      </c>
      <c r="B719" s="46" t="s">
        <v>1040</v>
      </c>
      <c r="C719" s="46" t="s">
        <v>1048</v>
      </c>
      <c r="D719" s="46" t="s">
        <v>300</v>
      </c>
      <c r="E719" s="48" t="s">
        <v>1150</v>
      </c>
      <c r="F719" s="44">
        <v>567</v>
      </c>
      <c r="G719" s="49" t="s">
        <v>1151</v>
      </c>
      <c r="H719" s="49" t="s">
        <v>1151</v>
      </c>
      <c r="I719" s="49" t="s">
        <v>1151</v>
      </c>
      <c r="J719" s="1" t="s">
        <v>1151</v>
      </c>
    </row>
    <row r="720" spans="1:10" x14ac:dyDescent="0.25">
      <c r="A720" s="45">
        <v>7422023217</v>
      </c>
      <c r="B720" s="46" t="s">
        <v>1040</v>
      </c>
      <c r="C720" s="46" t="s">
        <v>1049</v>
      </c>
      <c r="D720" s="46" t="s">
        <v>300</v>
      </c>
      <c r="E720" s="48" t="s">
        <v>1150</v>
      </c>
      <c r="F720" s="44">
        <v>620</v>
      </c>
      <c r="G720" s="49" t="s">
        <v>1151</v>
      </c>
      <c r="H720" s="49" t="s">
        <v>1151</v>
      </c>
      <c r="I720" s="49" t="s">
        <v>1151</v>
      </c>
      <c r="J720" s="1" t="s">
        <v>1150</v>
      </c>
    </row>
    <row r="721" spans="1:10" x14ac:dyDescent="0.25">
      <c r="A721" s="45">
        <v>7422023009</v>
      </c>
      <c r="B721" s="46" t="s">
        <v>1040</v>
      </c>
      <c r="C721" s="46" t="s">
        <v>1050</v>
      </c>
      <c r="D721" s="46" t="s">
        <v>300</v>
      </c>
      <c r="E721" s="48" t="s">
        <v>1150</v>
      </c>
      <c r="F721" s="44">
        <v>870</v>
      </c>
      <c r="G721" s="49" t="s">
        <v>1151</v>
      </c>
      <c r="H721" s="49" t="s">
        <v>1151</v>
      </c>
      <c r="I721" s="49" t="s">
        <v>1151</v>
      </c>
      <c r="J721" s="1" t="s">
        <v>1150</v>
      </c>
    </row>
    <row r="722" spans="1:10" x14ac:dyDescent="0.25">
      <c r="A722" s="45">
        <v>7422030101</v>
      </c>
      <c r="B722" s="46" t="s">
        <v>1040</v>
      </c>
      <c r="C722" s="46" t="s">
        <v>1051</v>
      </c>
      <c r="D722" s="46" t="s">
        <v>300</v>
      </c>
      <c r="E722" s="47" t="s">
        <v>1151</v>
      </c>
      <c r="F722" s="44">
        <v>197</v>
      </c>
      <c r="G722" s="49" t="s">
        <v>1151</v>
      </c>
      <c r="H722" s="49" t="s">
        <v>1151</v>
      </c>
      <c r="I722" s="44" t="s">
        <v>1150</v>
      </c>
      <c r="J722" s="1" t="s">
        <v>1151</v>
      </c>
    </row>
    <row r="723" spans="1:10" x14ac:dyDescent="0.25">
      <c r="A723" s="45">
        <v>7422022982</v>
      </c>
      <c r="B723" s="46" t="s">
        <v>1040</v>
      </c>
      <c r="C723" s="46" t="s">
        <v>1052</v>
      </c>
      <c r="D723" s="46" t="s">
        <v>300</v>
      </c>
      <c r="E723" s="48" t="s">
        <v>1150</v>
      </c>
      <c r="F723" s="44">
        <v>394</v>
      </c>
      <c r="G723" s="49" t="s">
        <v>1151</v>
      </c>
      <c r="H723" s="49" t="s">
        <v>1151</v>
      </c>
      <c r="I723" s="49" t="s">
        <v>1151</v>
      </c>
      <c r="J723" s="1" t="s">
        <v>1151</v>
      </c>
    </row>
    <row r="724" spans="1:10" x14ac:dyDescent="0.25">
      <c r="A724" s="45">
        <v>7422023249</v>
      </c>
      <c r="B724" s="46" t="s">
        <v>1040</v>
      </c>
      <c r="C724" s="46" t="s">
        <v>1053</v>
      </c>
      <c r="D724" s="46" t="s">
        <v>300</v>
      </c>
      <c r="E724" s="47" t="s">
        <v>1151</v>
      </c>
      <c r="F724" s="44">
        <v>300</v>
      </c>
      <c r="G724" s="49" t="s">
        <v>1151</v>
      </c>
      <c r="H724" s="49" t="s">
        <v>1151</v>
      </c>
      <c r="I724" s="49" t="s">
        <v>1151</v>
      </c>
      <c r="J724" s="1" t="s">
        <v>1151</v>
      </c>
    </row>
    <row r="725" spans="1:10" x14ac:dyDescent="0.25">
      <c r="A725" s="45">
        <v>7422014413</v>
      </c>
      <c r="B725" s="46" t="s">
        <v>1040</v>
      </c>
      <c r="C725" s="46" t="s">
        <v>1054</v>
      </c>
      <c r="D725" s="46" t="s">
        <v>300</v>
      </c>
      <c r="E725" s="47" t="s">
        <v>1151</v>
      </c>
      <c r="F725" s="44">
        <v>97</v>
      </c>
      <c r="G725" s="49" t="s">
        <v>1151</v>
      </c>
      <c r="H725" s="49" t="s">
        <v>1151</v>
      </c>
      <c r="I725" s="49" t="s">
        <v>1151</v>
      </c>
      <c r="J725" s="1" t="s">
        <v>1151</v>
      </c>
    </row>
    <row r="726" spans="1:10" x14ac:dyDescent="0.25">
      <c r="A726" s="45">
        <v>7422023175</v>
      </c>
      <c r="B726" s="46" t="s">
        <v>1040</v>
      </c>
      <c r="C726" s="46" t="s">
        <v>1055</v>
      </c>
      <c r="D726" s="46" t="s">
        <v>300</v>
      </c>
      <c r="E726" s="48" t="s">
        <v>1150</v>
      </c>
      <c r="F726" s="44">
        <v>798</v>
      </c>
      <c r="G726" s="49" t="s">
        <v>1151</v>
      </c>
      <c r="H726" s="49" t="s">
        <v>1151</v>
      </c>
      <c r="I726" s="49" t="s">
        <v>1151</v>
      </c>
      <c r="J726" s="1" t="s">
        <v>1150</v>
      </c>
    </row>
    <row r="727" spans="1:10" x14ac:dyDescent="0.25">
      <c r="A727" s="45">
        <v>7422017291</v>
      </c>
      <c r="B727" s="46" t="s">
        <v>1040</v>
      </c>
      <c r="C727" s="46" t="s">
        <v>1056</v>
      </c>
      <c r="D727" s="46" t="s">
        <v>300</v>
      </c>
      <c r="E727" s="48" t="s">
        <v>1150</v>
      </c>
      <c r="F727" s="44">
        <v>387</v>
      </c>
      <c r="G727" s="44" t="s">
        <v>1150</v>
      </c>
      <c r="H727" s="49" t="s">
        <v>1151</v>
      </c>
      <c r="I727" s="49" t="s">
        <v>1151</v>
      </c>
      <c r="J727" s="1" t="s">
        <v>1150</v>
      </c>
    </row>
    <row r="728" spans="1:10" x14ac:dyDescent="0.25">
      <c r="A728" s="45">
        <v>7422023129</v>
      </c>
      <c r="B728" s="46" t="s">
        <v>1040</v>
      </c>
      <c r="C728" s="46" t="s">
        <v>1057</v>
      </c>
      <c r="D728" s="46" t="s">
        <v>300</v>
      </c>
      <c r="E728" s="48" t="s">
        <v>1150</v>
      </c>
      <c r="F728" s="44">
        <v>633</v>
      </c>
      <c r="G728" s="49" t="s">
        <v>1151</v>
      </c>
      <c r="H728" s="49" t="s">
        <v>1151</v>
      </c>
      <c r="I728" s="49" t="s">
        <v>1151</v>
      </c>
      <c r="J728" s="1" t="s">
        <v>1151</v>
      </c>
    </row>
    <row r="729" spans="1:10" x14ac:dyDescent="0.25">
      <c r="A729" s="45">
        <v>7423014688</v>
      </c>
      <c r="B729" s="46" t="s">
        <v>1058</v>
      </c>
      <c r="C729" s="46" t="s">
        <v>1059</v>
      </c>
      <c r="D729" s="46" t="s">
        <v>300</v>
      </c>
      <c r="E729" s="48" t="s">
        <v>1150</v>
      </c>
      <c r="F729" s="44">
        <v>921</v>
      </c>
      <c r="G729" s="49" t="s">
        <v>1151</v>
      </c>
      <c r="H729" s="49" t="s">
        <v>1151</v>
      </c>
      <c r="I729" s="49" t="s">
        <v>1151</v>
      </c>
      <c r="J729" s="1" t="s">
        <v>1150</v>
      </c>
    </row>
    <row r="730" spans="1:10" x14ac:dyDescent="0.25">
      <c r="A730" s="45">
        <v>7423014663</v>
      </c>
      <c r="B730" s="46" t="s">
        <v>1058</v>
      </c>
      <c r="C730" s="46" t="s">
        <v>1060</v>
      </c>
      <c r="D730" s="46" t="s">
        <v>300</v>
      </c>
      <c r="E730" s="48" t="s">
        <v>1150</v>
      </c>
      <c r="F730" s="44">
        <v>900</v>
      </c>
      <c r="G730" s="49" t="s">
        <v>1151</v>
      </c>
      <c r="H730" s="49" t="s">
        <v>1151</v>
      </c>
      <c r="I730" s="49" t="s">
        <v>1151</v>
      </c>
      <c r="J730" s="1" t="s">
        <v>1150</v>
      </c>
    </row>
    <row r="731" spans="1:10" x14ac:dyDescent="0.25">
      <c r="A731" s="45">
        <v>7423014656</v>
      </c>
      <c r="B731" s="46" t="s">
        <v>1058</v>
      </c>
      <c r="C731" s="46" t="s">
        <v>1061</v>
      </c>
      <c r="D731" s="46" t="s">
        <v>300</v>
      </c>
      <c r="E731" s="47" t="s">
        <v>1151</v>
      </c>
      <c r="F731" s="44">
        <v>270</v>
      </c>
      <c r="G731" s="49" t="s">
        <v>1151</v>
      </c>
      <c r="H731" s="49" t="s">
        <v>1151</v>
      </c>
      <c r="I731" s="44" t="s">
        <v>1150</v>
      </c>
      <c r="J731" s="1" t="s">
        <v>1151</v>
      </c>
    </row>
    <row r="732" spans="1:10" x14ac:dyDescent="0.25">
      <c r="A732" s="45">
        <v>7423014624</v>
      </c>
      <c r="B732" s="46" t="s">
        <v>1058</v>
      </c>
      <c r="C732" s="46" t="s">
        <v>1062</v>
      </c>
      <c r="D732" s="46" t="s">
        <v>300</v>
      </c>
      <c r="E732" s="48" t="s">
        <v>1150</v>
      </c>
      <c r="F732" s="44">
        <v>976</v>
      </c>
      <c r="G732" s="49" t="s">
        <v>1151</v>
      </c>
      <c r="H732" s="49" t="s">
        <v>1151</v>
      </c>
      <c r="I732" s="49" t="s">
        <v>1151</v>
      </c>
      <c r="J732" s="1" t="s">
        <v>1150</v>
      </c>
    </row>
    <row r="733" spans="1:10" x14ac:dyDescent="0.25">
      <c r="A733" s="45">
        <v>7423014617</v>
      </c>
      <c r="B733" s="46" t="s">
        <v>1058</v>
      </c>
      <c r="C733" s="46" t="s">
        <v>1063</v>
      </c>
      <c r="D733" s="46" t="s">
        <v>300</v>
      </c>
      <c r="E733" s="48" t="s">
        <v>1150</v>
      </c>
      <c r="F733" s="44">
        <v>734</v>
      </c>
      <c r="G733" s="49" t="s">
        <v>1151</v>
      </c>
      <c r="H733" s="49" t="s">
        <v>1151</v>
      </c>
      <c r="I733" s="49" t="s">
        <v>1151</v>
      </c>
      <c r="J733" s="1" t="s">
        <v>1150</v>
      </c>
    </row>
    <row r="734" spans="1:10" x14ac:dyDescent="0.25">
      <c r="A734" s="45">
        <v>7423014600</v>
      </c>
      <c r="B734" s="46" t="s">
        <v>1058</v>
      </c>
      <c r="C734" s="46" t="s">
        <v>1064</v>
      </c>
      <c r="D734" s="46" t="s">
        <v>300</v>
      </c>
      <c r="E734" s="48" t="s">
        <v>1150</v>
      </c>
      <c r="F734" s="44">
        <v>837</v>
      </c>
      <c r="G734" s="49" t="s">
        <v>1151</v>
      </c>
      <c r="H734" s="49" t="s">
        <v>1151</v>
      </c>
      <c r="I734" s="49" t="s">
        <v>1151</v>
      </c>
      <c r="J734" s="1" t="s">
        <v>1150</v>
      </c>
    </row>
    <row r="735" spans="1:10" x14ac:dyDescent="0.25">
      <c r="A735" s="45">
        <v>7423014590</v>
      </c>
      <c r="B735" s="46" t="s">
        <v>1058</v>
      </c>
      <c r="C735" s="46" t="s">
        <v>1065</v>
      </c>
      <c r="D735" s="46" t="s">
        <v>300</v>
      </c>
      <c r="E735" s="47" t="s">
        <v>1151</v>
      </c>
      <c r="F735" s="44">
        <v>53</v>
      </c>
      <c r="G735" s="49" t="s">
        <v>1151</v>
      </c>
      <c r="H735" s="49" t="s">
        <v>1151</v>
      </c>
      <c r="I735" s="49" t="s">
        <v>1151</v>
      </c>
      <c r="J735" s="1" t="s">
        <v>1151</v>
      </c>
    </row>
    <row r="736" spans="1:10" x14ac:dyDescent="0.25">
      <c r="A736" s="45">
        <v>7423022294</v>
      </c>
      <c r="B736" s="46" t="s">
        <v>1058</v>
      </c>
      <c r="C736" s="46" t="s">
        <v>1066</v>
      </c>
      <c r="D736" s="46" t="s">
        <v>300</v>
      </c>
      <c r="E736" s="48" t="s">
        <v>1150</v>
      </c>
      <c r="F736" s="44">
        <v>1285</v>
      </c>
      <c r="G736" s="49" t="s">
        <v>1151</v>
      </c>
      <c r="H736" s="49" t="s">
        <v>1151</v>
      </c>
      <c r="I736" s="49" t="s">
        <v>1151</v>
      </c>
      <c r="J736" s="1" t="s">
        <v>1150</v>
      </c>
    </row>
    <row r="737" spans="1:10" x14ac:dyDescent="0.25">
      <c r="A737" s="45">
        <v>7405003637</v>
      </c>
      <c r="B737" s="46" t="s">
        <v>1067</v>
      </c>
      <c r="C737" s="46" t="s">
        <v>1068</v>
      </c>
      <c r="D737" s="46" t="s">
        <v>300</v>
      </c>
      <c r="E737" s="48" t="s">
        <v>1150</v>
      </c>
      <c r="F737" s="44">
        <v>586</v>
      </c>
      <c r="G737" s="49" t="s">
        <v>1151</v>
      </c>
      <c r="H737" s="49" t="s">
        <v>1151</v>
      </c>
      <c r="I737" s="49" t="s">
        <v>1151</v>
      </c>
      <c r="J737" s="1" t="s">
        <v>1151</v>
      </c>
    </row>
    <row r="738" spans="1:10" x14ac:dyDescent="0.25">
      <c r="A738" s="45">
        <v>7405003669</v>
      </c>
      <c r="B738" s="46" t="s">
        <v>1067</v>
      </c>
      <c r="C738" s="46" t="s">
        <v>1069</v>
      </c>
      <c r="D738" s="46" t="s">
        <v>300</v>
      </c>
      <c r="E738" s="48" t="s">
        <v>1150</v>
      </c>
      <c r="F738" s="44">
        <v>508</v>
      </c>
      <c r="G738" s="49" t="s">
        <v>1151</v>
      </c>
      <c r="H738" s="49" t="s">
        <v>1151</v>
      </c>
      <c r="I738" s="49" t="s">
        <v>1151</v>
      </c>
      <c r="J738" s="1" t="s">
        <v>1151</v>
      </c>
    </row>
    <row r="739" spans="1:10" x14ac:dyDescent="0.25">
      <c r="A739" s="45">
        <v>7405003676</v>
      </c>
      <c r="B739" s="46" t="s">
        <v>1067</v>
      </c>
      <c r="C739" s="46" t="s">
        <v>1070</v>
      </c>
      <c r="D739" s="46" t="s">
        <v>300</v>
      </c>
      <c r="E739" s="48" t="s">
        <v>1150</v>
      </c>
      <c r="F739" s="44">
        <v>630</v>
      </c>
      <c r="G739" s="49" t="s">
        <v>1151</v>
      </c>
      <c r="H739" s="49" t="s">
        <v>1151</v>
      </c>
      <c r="I739" s="49" t="s">
        <v>1151</v>
      </c>
      <c r="J739" s="1" t="s">
        <v>1151</v>
      </c>
    </row>
    <row r="740" spans="1:10" x14ac:dyDescent="0.25">
      <c r="A740" s="45">
        <v>7405003570</v>
      </c>
      <c r="B740" s="46" t="s">
        <v>1067</v>
      </c>
      <c r="C740" s="46" t="s">
        <v>1071</v>
      </c>
      <c r="D740" s="46" t="s">
        <v>300</v>
      </c>
      <c r="E740" s="48" t="s">
        <v>1150</v>
      </c>
      <c r="F740" s="44">
        <v>780</v>
      </c>
      <c r="G740" s="49" t="s">
        <v>1151</v>
      </c>
      <c r="H740" s="49" t="s">
        <v>1151</v>
      </c>
      <c r="I740" s="49" t="s">
        <v>1151</v>
      </c>
      <c r="J740" s="1" t="s">
        <v>1151</v>
      </c>
    </row>
    <row r="741" spans="1:10" x14ac:dyDescent="0.25">
      <c r="A741" s="45">
        <v>7405003595</v>
      </c>
      <c r="B741" s="46" t="s">
        <v>1067</v>
      </c>
      <c r="C741" s="46" t="s">
        <v>1072</v>
      </c>
      <c r="D741" s="46" t="s">
        <v>300</v>
      </c>
      <c r="E741" s="47" t="s">
        <v>1151</v>
      </c>
      <c r="F741" s="44">
        <v>63</v>
      </c>
      <c r="G741" s="49" t="s">
        <v>1151</v>
      </c>
      <c r="H741" s="49" t="s">
        <v>1151</v>
      </c>
      <c r="I741" s="44" t="s">
        <v>1150</v>
      </c>
      <c r="J741" s="1" t="s">
        <v>1151</v>
      </c>
    </row>
    <row r="742" spans="1:10" x14ac:dyDescent="0.25">
      <c r="A742" s="45">
        <v>7405003563</v>
      </c>
      <c r="B742" s="46" t="s">
        <v>1067</v>
      </c>
      <c r="C742" s="46" t="s">
        <v>1073</v>
      </c>
      <c r="D742" s="46" t="s">
        <v>300</v>
      </c>
      <c r="E742" s="48" t="s">
        <v>1150</v>
      </c>
      <c r="F742" s="44">
        <v>695</v>
      </c>
      <c r="G742" s="49" t="s">
        <v>1151</v>
      </c>
      <c r="H742" s="49" t="s">
        <v>1151</v>
      </c>
      <c r="I742" s="49" t="s">
        <v>1151</v>
      </c>
      <c r="J742" s="1" t="s">
        <v>1151</v>
      </c>
    </row>
    <row r="743" spans="1:10" x14ac:dyDescent="0.25">
      <c r="A743" s="45">
        <v>7439008626</v>
      </c>
      <c r="B743" s="46" t="s">
        <v>1074</v>
      </c>
      <c r="C743" s="46" t="s">
        <v>1075</v>
      </c>
      <c r="D743" s="46" t="s">
        <v>300</v>
      </c>
      <c r="E743" s="47" t="s">
        <v>1151</v>
      </c>
      <c r="F743" s="44">
        <v>86</v>
      </c>
      <c r="G743" s="49" t="s">
        <v>1151</v>
      </c>
      <c r="H743" s="44" t="s">
        <v>1150</v>
      </c>
      <c r="I743" s="44" t="s">
        <v>1150</v>
      </c>
      <c r="J743" s="1" t="s">
        <v>1151</v>
      </c>
    </row>
    <row r="744" spans="1:10" x14ac:dyDescent="0.25">
      <c r="A744" s="45">
        <v>7418009763</v>
      </c>
      <c r="B744" s="46" t="s">
        <v>1074</v>
      </c>
      <c r="C744" s="46" t="s">
        <v>1076</v>
      </c>
      <c r="D744" s="46" t="s">
        <v>300</v>
      </c>
      <c r="E744" s="47" t="s">
        <v>1151</v>
      </c>
      <c r="F744" s="44">
        <v>258</v>
      </c>
      <c r="G744" s="49" t="s">
        <v>1151</v>
      </c>
      <c r="H744" s="49" t="s">
        <v>1151</v>
      </c>
      <c r="I744" s="44" t="s">
        <v>1150</v>
      </c>
      <c r="J744" s="1" t="s">
        <v>1151</v>
      </c>
    </row>
    <row r="745" spans="1:10" x14ac:dyDescent="0.25">
      <c r="A745" s="45">
        <v>7418009594</v>
      </c>
      <c r="B745" s="46" t="s">
        <v>1074</v>
      </c>
      <c r="C745" s="46" t="s">
        <v>556</v>
      </c>
      <c r="D745" s="46" t="s">
        <v>300</v>
      </c>
      <c r="E745" s="48" t="s">
        <v>1150</v>
      </c>
      <c r="F745" s="44">
        <v>732</v>
      </c>
      <c r="G745" s="49" t="s">
        <v>1151</v>
      </c>
      <c r="H745" s="49" t="s">
        <v>1151</v>
      </c>
      <c r="I745" s="49" t="s">
        <v>1151</v>
      </c>
      <c r="J745" s="1" t="s">
        <v>1151</v>
      </c>
    </row>
    <row r="746" spans="1:10" x14ac:dyDescent="0.25">
      <c r="A746" s="45">
        <v>7418013417</v>
      </c>
      <c r="B746" s="46" t="s">
        <v>1074</v>
      </c>
      <c r="C746" s="46" t="s">
        <v>1077</v>
      </c>
      <c r="D746" s="46" t="s">
        <v>300</v>
      </c>
      <c r="E746" s="48" t="s">
        <v>1150</v>
      </c>
      <c r="F746" s="44">
        <v>404</v>
      </c>
      <c r="G746" s="49" t="s">
        <v>1151</v>
      </c>
      <c r="H746" s="49" t="s">
        <v>1151</v>
      </c>
      <c r="I746" s="44" t="s">
        <v>1150</v>
      </c>
      <c r="J746" s="1" t="s">
        <v>1151</v>
      </c>
    </row>
    <row r="747" spans="1:10" x14ac:dyDescent="0.25">
      <c r="A747" s="45">
        <v>7418009795</v>
      </c>
      <c r="B747" s="46" t="s">
        <v>1074</v>
      </c>
      <c r="C747" s="46" t="s">
        <v>878</v>
      </c>
      <c r="D747" s="46" t="s">
        <v>300</v>
      </c>
      <c r="E747" s="48" t="s">
        <v>1150</v>
      </c>
      <c r="F747" s="44">
        <v>285</v>
      </c>
      <c r="G747" s="49" t="s">
        <v>1151</v>
      </c>
      <c r="H747" s="49" t="s">
        <v>1151</v>
      </c>
      <c r="I747" s="44" t="s">
        <v>1150</v>
      </c>
      <c r="J747" s="1" t="s">
        <v>1151</v>
      </c>
    </row>
    <row r="748" spans="1:10" x14ac:dyDescent="0.25">
      <c r="A748" s="45">
        <v>7418009731</v>
      </c>
      <c r="B748" s="46" t="s">
        <v>1074</v>
      </c>
      <c r="C748" s="46" t="s">
        <v>1078</v>
      </c>
      <c r="D748" s="46" t="s">
        <v>300</v>
      </c>
      <c r="E748" s="48" t="s">
        <v>1150</v>
      </c>
      <c r="F748" s="44">
        <v>667</v>
      </c>
      <c r="G748" s="49" t="s">
        <v>1151</v>
      </c>
      <c r="H748" s="49" t="s">
        <v>1151</v>
      </c>
      <c r="I748" s="49" t="s">
        <v>1151</v>
      </c>
      <c r="J748" s="1" t="s">
        <v>1151</v>
      </c>
    </row>
    <row r="749" spans="1:10" x14ac:dyDescent="0.25">
      <c r="A749" s="45">
        <v>7418009690</v>
      </c>
      <c r="B749" s="46" t="s">
        <v>1074</v>
      </c>
      <c r="C749" s="46" t="s">
        <v>1079</v>
      </c>
      <c r="D749" s="46" t="s">
        <v>300</v>
      </c>
      <c r="E749" s="48" t="s">
        <v>1150</v>
      </c>
      <c r="F749" s="44">
        <v>486</v>
      </c>
      <c r="G749" s="49" t="s">
        <v>1151</v>
      </c>
      <c r="H749" s="49" t="s">
        <v>1151</v>
      </c>
      <c r="I749" s="49" t="s">
        <v>1151</v>
      </c>
      <c r="J749" s="1" t="s">
        <v>1151</v>
      </c>
    </row>
    <row r="750" spans="1:10" x14ac:dyDescent="0.25">
      <c r="A750" s="45">
        <v>7418009636</v>
      </c>
      <c r="B750" s="46" t="s">
        <v>1074</v>
      </c>
      <c r="C750" s="46" t="s">
        <v>1080</v>
      </c>
      <c r="D750" s="46" t="s">
        <v>300</v>
      </c>
      <c r="E750" s="48" t="s">
        <v>1150</v>
      </c>
      <c r="F750" s="44">
        <v>911</v>
      </c>
      <c r="G750" s="49" t="s">
        <v>1151</v>
      </c>
      <c r="H750" s="49" t="s">
        <v>1151</v>
      </c>
      <c r="I750" s="49" t="s">
        <v>1151</v>
      </c>
      <c r="J750" s="1" t="s">
        <v>1151</v>
      </c>
    </row>
    <row r="751" spans="1:10" x14ac:dyDescent="0.25">
      <c r="A751" s="45">
        <v>7418009587</v>
      </c>
      <c r="B751" s="46" t="s">
        <v>1074</v>
      </c>
      <c r="C751" s="46" t="s">
        <v>1081</v>
      </c>
      <c r="D751" s="46" t="s">
        <v>300</v>
      </c>
      <c r="E751" s="48" t="s">
        <v>1150</v>
      </c>
      <c r="F751" s="44">
        <v>800</v>
      </c>
      <c r="G751" s="49" t="s">
        <v>1151</v>
      </c>
      <c r="H751" s="49" t="s">
        <v>1151</v>
      </c>
      <c r="I751" s="49" t="s">
        <v>1151</v>
      </c>
      <c r="J751" s="1" t="s">
        <v>1151</v>
      </c>
    </row>
    <row r="752" spans="1:10" x14ac:dyDescent="0.25">
      <c r="A752" s="45">
        <v>7418008294</v>
      </c>
      <c r="B752" s="46" t="s">
        <v>1074</v>
      </c>
      <c r="C752" s="46" t="s">
        <v>1082</v>
      </c>
      <c r="D752" s="46" t="s">
        <v>300</v>
      </c>
      <c r="E752" s="48" t="s">
        <v>1150</v>
      </c>
      <c r="F752" s="44">
        <v>423</v>
      </c>
      <c r="G752" s="49" t="s">
        <v>1151</v>
      </c>
      <c r="H752" s="49" t="s">
        <v>1151</v>
      </c>
      <c r="I752" s="49" t="s">
        <v>1151</v>
      </c>
      <c r="J752" s="1" t="s">
        <v>1150</v>
      </c>
    </row>
    <row r="753" spans="1:10" x14ac:dyDescent="0.25">
      <c r="A753" s="45">
        <v>7418009570</v>
      </c>
      <c r="B753" s="46" t="s">
        <v>1074</v>
      </c>
      <c r="C753" s="46" t="s">
        <v>622</v>
      </c>
      <c r="D753" s="46" t="s">
        <v>300</v>
      </c>
      <c r="E753" s="48" t="s">
        <v>1150</v>
      </c>
      <c r="F753" s="44">
        <v>240</v>
      </c>
      <c r="G753" s="49" t="s">
        <v>1151</v>
      </c>
      <c r="H753" s="49" t="s">
        <v>1151</v>
      </c>
      <c r="I753" s="44" t="s">
        <v>1150</v>
      </c>
      <c r="J753" s="1" t="s">
        <v>1151</v>
      </c>
    </row>
    <row r="754" spans="1:10" x14ac:dyDescent="0.25">
      <c r="A754" s="45">
        <v>7418009756</v>
      </c>
      <c r="B754" s="46" t="s">
        <v>1074</v>
      </c>
      <c r="C754" s="46" t="s">
        <v>1083</v>
      </c>
      <c r="D754" s="46" t="s">
        <v>300</v>
      </c>
      <c r="E754" s="48" t="s">
        <v>1150</v>
      </c>
      <c r="F754" s="44">
        <v>609</v>
      </c>
      <c r="G754" s="49" t="s">
        <v>1151</v>
      </c>
      <c r="H754" s="49" t="s">
        <v>1151</v>
      </c>
      <c r="I754" s="49" t="s">
        <v>1151</v>
      </c>
      <c r="J754" s="1" t="s">
        <v>1151</v>
      </c>
    </row>
    <row r="755" spans="1:10" x14ac:dyDescent="0.25">
      <c r="A755" s="45">
        <v>7418021538</v>
      </c>
      <c r="B755" s="46" t="s">
        <v>1074</v>
      </c>
      <c r="C755" s="46" t="s">
        <v>1084</v>
      </c>
      <c r="D755" s="46" t="s">
        <v>300</v>
      </c>
      <c r="E755" s="48" t="s">
        <v>1150</v>
      </c>
      <c r="F755" s="44">
        <v>788</v>
      </c>
      <c r="G755" s="49" t="s">
        <v>1151</v>
      </c>
      <c r="H755" s="49" t="s">
        <v>1151</v>
      </c>
      <c r="I755" s="49" t="s">
        <v>1151</v>
      </c>
      <c r="J755" s="1" t="s">
        <v>1151</v>
      </c>
    </row>
    <row r="756" spans="1:10" x14ac:dyDescent="0.25">
      <c r="A756" s="45">
        <v>7418009604</v>
      </c>
      <c r="B756" s="46" t="s">
        <v>1074</v>
      </c>
      <c r="C756" s="46" t="s">
        <v>1085</v>
      </c>
      <c r="D756" s="46" t="s">
        <v>300</v>
      </c>
      <c r="E756" s="48" t="s">
        <v>1150</v>
      </c>
      <c r="F756" s="44">
        <v>513</v>
      </c>
      <c r="G756" s="49" t="s">
        <v>1151</v>
      </c>
      <c r="H756" s="49" t="s">
        <v>1151</v>
      </c>
      <c r="I756" s="49" t="s">
        <v>1151</v>
      </c>
      <c r="J756" s="1" t="s">
        <v>1151</v>
      </c>
    </row>
    <row r="757" spans="1:10" x14ac:dyDescent="0.25">
      <c r="A757" s="45">
        <v>7418013424</v>
      </c>
      <c r="B757" s="46" t="s">
        <v>1074</v>
      </c>
      <c r="C757" s="46" t="s">
        <v>1086</v>
      </c>
      <c r="D757" s="46" t="s">
        <v>300</v>
      </c>
      <c r="E757" s="48" t="s">
        <v>1150</v>
      </c>
      <c r="F757" s="44">
        <v>772</v>
      </c>
      <c r="G757" s="49" t="s">
        <v>1151</v>
      </c>
      <c r="H757" s="49" t="s">
        <v>1151</v>
      </c>
      <c r="I757" s="49" t="s">
        <v>1151</v>
      </c>
      <c r="J757" s="1" t="s">
        <v>1151</v>
      </c>
    </row>
    <row r="758" spans="1:10" x14ac:dyDescent="0.25">
      <c r="A758" s="45">
        <v>7418013431</v>
      </c>
      <c r="B758" s="46" t="s">
        <v>1074</v>
      </c>
      <c r="C758" s="46" t="s">
        <v>1087</v>
      </c>
      <c r="D758" s="46" t="s">
        <v>300</v>
      </c>
      <c r="E758" s="48" t="s">
        <v>1150</v>
      </c>
      <c r="F758" s="44">
        <v>692</v>
      </c>
      <c r="G758" s="49" t="s">
        <v>1151</v>
      </c>
      <c r="H758" s="49" t="s">
        <v>1151</v>
      </c>
      <c r="I758" s="49" t="s">
        <v>1151</v>
      </c>
      <c r="J758" s="1" t="s">
        <v>1151</v>
      </c>
    </row>
    <row r="759" spans="1:10" x14ac:dyDescent="0.25">
      <c r="A759" s="45">
        <v>7419005112</v>
      </c>
      <c r="B759" s="46" t="s">
        <v>1088</v>
      </c>
      <c r="C759" s="46" t="s">
        <v>1089</v>
      </c>
      <c r="D759" s="46" t="s">
        <v>300</v>
      </c>
      <c r="E759" s="48" t="s">
        <v>1150</v>
      </c>
      <c r="F759" s="44">
        <v>135</v>
      </c>
      <c r="G759" s="49" t="s">
        <v>1151</v>
      </c>
      <c r="H759" s="49" t="s">
        <v>1151</v>
      </c>
      <c r="I759" s="49" t="s">
        <v>1151</v>
      </c>
      <c r="J759" s="1" t="s">
        <v>1151</v>
      </c>
    </row>
    <row r="760" spans="1:10" x14ac:dyDescent="0.25">
      <c r="A760" s="45">
        <v>7419004510</v>
      </c>
      <c r="B760" s="46" t="s">
        <v>1088</v>
      </c>
      <c r="C760" s="46" t="s">
        <v>1090</v>
      </c>
      <c r="D760" s="46" t="s">
        <v>300</v>
      </c>
      <c r="E760" s="48" t="s">
        <v>1150</v>
      </c>
      <c r="F760" s="44">
        <v>56</v>
      </c>
      <c r="G760" s="49" t="s">
        <v>1151</v>
      </c>
      <c r="H760" s="49" t="s">
        <v>1151</v>
      </c>
      <c r="I760" s="44" t="s">
        <v>1150</v>
      </c>
      <c r="J760" s="1" t="s">
        <v>1151</v>
      </c>
    </row>
    <row r="761" spans="1:10" x14ac:dyDescent="0.25">
      <c r="A761" s="45">
        <v>7419003700</v>
      </c>
      <c r="B761" s="46" t="s">
        <v>1088</v>
      </c>
      <c r="C761" s="46" t="s">
        <v>1091</v>
      </c>
      <c r="D761" s="46" t="s">
        <v>300</v>
      </c>
      <c r="E761" s="48" t="s">
        <v>1150</v>
      </c>
      <c r="F761" s="44">
        <v>23</v>
      </c>
      <c r="G761" s="49" t="s">
        <v>1151</v>
      </c>
      <c r="H761" s="44" t="s">
        <v>1150</v>
      </c>
      <c r="I761" s="44" t="s">
        <v>1150</v>
      </c>
      <c r="J761" s="1" t="s">
        <v>1151</v>
      </c>
    </row>
    <row r="762" spans="1:10" x14ac:dyDescent="0.25">
      <c r="A762" s="45">
        <v>7419003605</v>
      </c>
      <c r="B762" s="46" t="s">
        <v>1088</v>
      </c>
      <c r="C762" s="46" t="s">
        <v>1092</v>
      </c>
      <c r="D762" s="46" t="s">
        <v>300</v>
      </c>
      <c r="E762" s="48" t="s">
        <v>1150</v>
      </c>
      <c r="F762" s="44">
        <v>11</v>
      </c>
      <c r="G762" s="49" t="s">
        <v>1151</v>
      </c>
      <c r="H762" s="44" t="s">
        <v>1150</v>
      </c>
      <c r="I762" s="44" t="s">
        <v>1150</v>
      </c>
      <c r="J762" s="1" t="s">
        <v>1151</v>
      </c>
    </row>
    <row r="763" spans="1:10" x14ac:dyDescent="0.25">
      <c r="A763" s="45">
        <v>7419001630</v>
      </c>
      <c r="B763" s="46" t="s">
        <v>1088</v>
      </c>
      <c r="C763" s="46" t="s">
        <v>1093</v>
      </c>
      <c r="D763" s="46" t="s">
        <v>300</v>
      </c>
      <c r="E763" s="48" t="s">
        <v>1150</v>
      </c>
      <c r="F763" s="44">
        <v>225</v>
      </c>
      <c r="G763" s="49" t="s">
        <v>1151</v>
      </c>
      <c r="H763" s="49" t="s">
        <v>1151</v>
      </c>
      <c r="I763" s="44" t="s">
        <v>1150</v>
      </c>
      <c r="J763" s="1" t="s">
        <v>1151</v>
      </c>
    </row>
    <row r="764" spans="1:10" x14ac:dyDescent="0.25">
      <c r="A764" s="45">
        <v>7419004327</v>
      </c>
      <c r="B764" s="46" t="s">
        <v>1088</v>
      </c>
      <c r="C764" s="46" t="s">
        <v>1094</v>
      </c>
      <c r="D764" s="46" t="s">
        <v>300</v>
      </c>
      <c r="E764" s="47" t="s">
        <v>1151</v>
      </c>
      <c r="F764" s="44">
        <v>71</v>
      </c>
      <c r="G764" s="49" t="s">
        <v>1151</v>
      </c>
      <c r="H764" s="49" t="s">
        <v>1151</v>
      </c>
      <c r="I764" s="44" t="s">
        <v>1150</v>
      </c>
      <c r="J764" s="1" t="s">
        <v>1151</v>
      </c>
    </row>
    <row r="765" spans="1:10" x14ac:dyDescent="0.25">
      <c r="A765" s="45">
        <v>7419003370</v>
      </c>
      <c r="B765" s="46" t="s">
        <v>1088</v>
      </c>
      <c r="C765" s="46" t="s">
        <v>1095</v>
      </c>
      <c r="D765" s="46" t="s">
        <v>300</v>
      </c>
      <c r="E765" s="48" t="s">
        <v>1150</v>
      </c>
      <c r="F765" s="44">
        <v>917</v>
      </c>
      <c r="G765" s="49" t="s">
        <v>1151</v>
      </c>
      <c r="H765" s="49" t="s">
        <v>1151</v>
      </c>
      <c r="I765" s="49" t="s">
        <v>1151</v>
      </c>
      <c r="J765" s="1" t="s">
        <v>1151</v>
      </c>
    </row>
    <row r="766" spans="1:10" x14ac:dyDescent="0.25">
      <c r="A766" s="45">
        <v>7419003394</v>
      </c>
      <c r="B766" s="46" t="s">
        <v>1088</v>
      </c>
      <c r="C766" s="46" t="s">
        <v>1096</v>
      </c>
      <c r="D766" s="46" t="s">
        <v>300</v>
      </c>
      <c r="E766" s="48" t="s">
        <v>1150</v>
      </c>
      <c r="F766" s="44">
        <v>621</v>
      </c>
      <c r="G766" s="49" t="s">
        <v>1151</v>
      </c>
      <c r="H766" s="49" t="s">
        <v>1151</v>
      </c>
      <c r="I766" s="49" t="s">
        <v>1151</v>
      </c>
      <c r="J766" s="1" t="s">
        <v>1151</v>
      </c>
    </row>
    <row r="767" spans="1:10" x14ac:dyDescent="0.25">
      <c r="A767" s="45">
        <v>7419003323</v>
      </c>
      <c r="B767" s="46" t="s">
        <v>1088</v>
      </c>
      <c r="C767" s="46" t="s">
        <v>1097</v>
      </c>
      <c r="D767" s="46" t="s">
        <v>300</v>
      </c>
      <c r="E767" s="48" t="s">
        <v>1150</v>
      </c>
      <c r="F767" s="44">
        <v>19</v>
      </c>
      <c r="G767" s="49" t="s">
        <v>1151</v>
      </c>
      <c r="H767" s="49" t="s">
        <v>1151</v>
      </c>
      <c r="I767" s="44" t="s">
        <v>1150</v>
      </c>
      <c r="J767" s="1" t="s">
        <v>1150</v>
      </c>
    </row>
    <row r="768" spans="1:10" x14ac:dyDescent="0.25">
      <c r="A768" s="45">
        <v>7419001710</v>
      </c>
      <c r="B768" s="46" t="s">
        <v>1088</v>
      </c>
      <c r="C768" s="46" t="s">
        <v>908</v>
      </c>
      <c r="D768" s="46" t="s">
        <v>300</v>
      </c>
      <c r="E768" s="48" t="s">
        <v>1150</v>
      </c>
      <c r="F768" s="44">
        <v>871</v>
      </c>
      <c r="G768" s="49" t="s">
        <v>1151</v>
      </c>
      <c r="H768" s="49" t="s">
        <v>1151</v>
      </c>
      <c r="I768" s="49" t="s">
        <v>1151</v>
      </c>
      <c r="J768" s="1" t="s">
        <v>1151</v>
      </c>
    </row>
    <row r="769" spans="1:10" x14ac:dyDescent="0.25">
      <c r="A769" s="45">
        <v>7420004466</v>
      </c>
      <c r="B769" s="46" t="s">
        <v>1098</v>
      </c>
      <c r="C769" s="46" t="s">
        <v>1099</v>
      </c>
      <c r="D769" s="46" t="s">
        <v>300</v>
      </c>
      <c r="E769" s="48" t="s">
        <v>1150</v>
      </c>
      <c r="F769" s="44">
        <v>1186</v>
      </c>
      <c r="G769" s="49" t="s">
        <v>1151</v>
      </c>
      <c r="H769" s="49" t="s">
        <v>1151</v>
      </c>
      <c r="I769" s="49" t="s">
        <v>1151</v>
      </c>
      <c r="J769" s="1" t="s">
        <v>1151</v>
      </c>
    </row>
    <row r="770" spans="1:10" x14ac:dyDescent="0.25">
      <c r="A770" s="45">
        <v>7420004353</v>
      </c>
      <c r="B770" s="46" t="s">
        <v>1098</v>
      </c>
      <c r="C770" s="46" t="s">
        <v>1100</v>
      </c>
      <c r="D770" s="46" t="s">
        <v>300</v>
      </c>
      <c r="E770" s="47" t="s">
        <v>1151</v>
      </c>
      <c r="F770" s="44">
        <v>149</v>
      </c>
      <c r="G770" s="49" t="s">
        <v>1151</v>
      </c>
      <c r="H770" s="49" t="s">
        <v>1151</v>
      </c>
      <c r="I770" s="44" t="s">
        <v>1150</v>
      </c>
      <c r="J770" s="1" t="s">
        <v>1151</v>
      </c>
    </row>
    <row r="771" spans="1:10" x14ac:dyDescent="0.25">
      <c r="A771" s="45">
        <v>7420007869</v>
      </c>
      <c r="B771" s="46" t="s">
        <v>1098</v>
      </c>
      <c r="C771" s="46" t="s">
        <v>1101</v>
      </c>
      <c r="D771" s="46" t="s">
        <v>300</v>
      </c>
      <c r="E771" s="48" t="s">
        <v>1150</v>
      </c>
      <c r="F771" s="44">
        <v>394</v>
      </c>
      <c r="G771" s="49" t="s">
        <v>1151</v>
      </c>
      <c r="H771" s="44" t="s">
        <v>1150</v>
      </c>
      <c r="I771" s="44" t="s">
        <v>1150</v>
      </c>
      <c r="J771" s="1" t="s">
        <v>1151</v>
      </c>
    </row>
    <row r="772" spans="1:10" x14ac:dyDescent="0.25">
      <c r="A772" s="45">
        <v>7420004459</v>
      </c>
      <c r="B772" s="46" t="s">
        <v>1098</v>
      </c>
      <c r="C772" s="46" t="s">
        <v>560</v>
      </c>
      <c r="D772" s="46" t="s">
        <v>300</v>
      </c>
      <c r="E772" s="48" t="s">
        <v>1150</v>
      </c>
      <c r="F772" s="44">
        <v>949</v>
      </c>
      <c r="G772" s="49" t="s">
        <v>1151</v>
      </c>
      <c r="H772" s="49" t="s">
        <v>1151</v>
      </c>
      <c r="I772" s="49" t="s">
        <v>1151</v>
      </c>
      <c r="J772" s="1" t="s">
        <v>1151</v>
      </c>
    </row>
    <row r="773" spans="1:10" x14ac:dyDescent="0.25">
      <c r="A773" s="45">
        <v>7420004392</v>
      </c>
      <c r="B773" s="46" t="s">
        <v>1098</v>
      </c>
      <c r="C773" s="46" t="s">
        <v>559</v>
      </c>
      <c r="D773" s="46" t="s">
        <v>300</v>
      </c>
      <c r="E773" s="48" t="s">
        <v>1150</v>
      </c>
      <c r="F773" s="44">
        <v>476</v>
      </c>
      <c r="G773" s="44" t="s">
        <v>1150</v>
      </c>
      <c r="H773" s="49" t="s">
        <v>1151</v>
      </c>
      <c r="I773" s="49" t="s">
        <v>1151</v>
      </c>
      <c r="J773" s="1" t="s">
        <v>1151</v>
      </c>
    </row>
    <row r="774" spans="1:10" x14ac:dyDescent="0.25">
      <c r="A774" s="45">
        <v>7420003695</v>
      </c>
      <c r="B774" s="46" t="s">
        <v>1098</v>
      </c>
      <c r="C774" s="46" t="s">
        <v>1102</v>
      </c>
      <c r="D774" s="46" t="s">
        <v>300</v>
      </c>
      <c r="E774" s="48" t="s">
        <v>1150</v>
      </c>
      <c r="F774" s="44">
        <v>723</v>
      </c>
      <c r="G774" s="49" t="s">
        <v>1151</v>
      </c>
      <c r="H774" s="49" t="s">
        <v>1151</v>
      </c>
      <c r="I774" s="49" t="s">
        <v>1151</v>
      </c>
      <c r="J774" s="1" t="s">
        <v>1151</v>
      </c>
    </row>
    <row r="775" spans="1:10" x14ac:dyDescent="0.25">
      <c r="A775" s="45">
        <v>7420002557</v>
      </c>
      <c r="B775" s="46" t="s">
        <v>1098</v>
      </c>
      <c r="C775" s="46" t="s">
        <v>1103</v>
      </c>
      <c r="D775" s="46" t="s">
        <v>300</v>
      </c>
      <c r="E775" s="48" t="s">
        <v>1150</v>
      </c>
      <c r="F775" s="44">
        <v>1146</v>
      </c>
      <c r="G775" s="49" t="s">
        <v>1151</v>
      </c>
      <c r="H775" s="49" t="s">
        <v>1151</v>
      </c>
      <c r="I775" s="49" t="s">
        <v>1151</v>
      </c>
      <c r="J775" s="1" t="s">
        <v>1151</v>
      </c>
    </row>
    <row r="776" spans="1:10" x14ac:dyDescent="0.25">
      <c r="A776" s="45">
        <v>7420008069</v>
      </c>
      <c r="B776" s="46" t="s">
        <v>1098</v>
      </c>
      <c r="C776" s="46" t="s">
        <v>1104</v>
      </c>
      <c r="D776" s="46" t="s">
        <v>300</v>
      </c>
      <c r="E776" s="48" t="s">
        <v>1150</v>
      </c>
      <c r="F776" s="44">
        <v>63</v>
      </c>
      <c r="G776" s="49" t="s">
        <v>1151</v>
      </c>
      <c r="H776" s="49" t="s">
        <v>1151</v>
      </c>
      <c r="I776" s="44" t="s">
        <v>1150</v>
      </c>
      <c r="J776" s="1" t="s">
        <v>1151</v>
      </c>
    </row>
    <row r="777" spans="1:10" x14ac:dyDescent="0.25">
      <c r="A777" s="45">
        <v>7420004441</v>
      </c>
      <c r="B777" s="46" t="s">
        <v>1098</v>
      </c>
      <c r="C777" s="46" t="s">
        <v>1105</v>
      </c>
      <c r="D777" s="46" t="s">
        <v>300</v>
      </c>
      <c r="E777" s="48" t="s">
        <v>1150</v>
      </c>
      <c r="F777" s="44">
        <v>220</v>
      </c>
      <c r="G777" s="49" t="s">
        <v>1151</v>
      </c>
      <c r="H777" s="49" t="s">
        <v>1151</v>
      </c>
      <c r="I777" s="44" t="s">
        <v>1150</v>
      </c>
      <c r="J777" s="1" t="s">
        <v>1151</v>
      </c>
    </row>
    <row r="778" spans="1:10" x14ac:dyDescent="0.25">
      <c r="A778" s="45">
        <v>7424018149</v>
      </c>
      <c r="B778" s="46" t="s">
        <v>1106</v>
      </c>
      <c r="C778" s="46" t="s">
        <v>1107</v>
      </c>
      <c r="D778" s="46" t="s">
        <v>300</v>
      </c>
      <c r="E778" s="48" t="s">
        <v>1150</v>
      </c>
      <c r="F778" s="44">
        <v>648</v>
      </c>
      <c r="G778" s="49" t="s">
        <v>1151</v>
      </c>
      <c r="H778" s="49" t="s">
        <v>1151</v>
      </c>
      <c r="I778" s="49" t="s">
        <v>1151</v>
      </c>
      <c r="J778" s="1" t="s">
        <v>1151</v>
      </c>
    </row>
    <row r="779" spans="1:10" x14ac:dyDescent="0.25">
      <c r="A779" s="45">
        <v>7424022138</v>
      </c>
      <c r="B779" s="46" t="s">
        <v>1106</v>
      </c>
      <c r="C779" s="46" t="s">
        <v>1108</v>
      </c>
      <c r="D779" s="46" t="s">
        <v>300</v>
      </c>
      <c r="E779" s="47" t="s">
        <v>1151</v>
      </c>
      <c r="F779" s="44">
        <v>177</v>
      </c>
      <c r="G779" s="49" t="s">
        <v>1151</v>
      </c>
      <c r="H779" s="49" t="s">
        <v>1151</v>
      </c>
      <c r="I779" s="44" t="s">
        <v>1150</v>
      </c>
      <c r="J779" s="1" t="s">
        <v>1151</v>
      </c>
    </row>
    <row r="780" spans="1:10" x14ac:dyDescent="0.25">
      <c r="A780" s="45">
        <v>7424018131</v>
      </c>
      <c r="B780" s="46" t="s">
        <v>1106</v>
      </c>
      <c r="C780" s="46" t="s">
        <v>1109</v>
      </c>
      <c r="D780" s="46" t="s">
        <v>300</v>
      </c>
      <c r="E780" s="48" t="s">
        <v>1150</v>
      </c>
      <c r="F780" s="44">
        <v>919</v>
      </c>
      <c r="G780" s="49" t="s">
        <v>1151</v>
      </c>
      <c r="H780" s="49" t="s">
        <v>1151</v>
      </c>
      <c r="I780" s="49" t="s">
        <v>1151</v>
      </c>
      <c r="J780" s="1" t="s">
        <v>1151</v>
      </c>
    </row>
    <row r="781" spans="1:10" x14ac:dyDescent="0.25">
      <c r="A781" s="45">
        <v>7424018195</v>
      </c>
      <c r="B781" s="46" t="s">
        <v>1106</v>
      </c>
      <c r="C781" s="46" t="s">
        <v>1110</v>
      </c>
      <c r="D781" s="46" t="s">
        <v>300</v>
      </c>
      <c r="E781" s="48" t="s">
        <v>1150</v>
      </c>
      <c r="F781" s="44">
        <v>1010</v>
      </c>
      <c r="G781" s="49" t="s">
        <v>1151</v>
      </c>
      <c r="H781" s="49" t="s">
        <v>1151</v>
      </c>
      <c r="I781" s="49" t="s">
        <v>1151</v>
      </c>
      <c r="J781" s="1" t="s">
        <v>1151</v>
      </c>
    </row>
    <row r="782" spans="1:10" x14ac:dyDescent="0.25">
      <c r="A782" s="45">
        <v>7424018188</v>
      </c>
      <c r="B782" s="46" t="s">
        <v>1106</v>
      </c>
      <c r="C782" s="46" t="s">
        <v>1111</v>
      </c>
      <c r="D782" s="46" t="s">
        <v>300</v>
      </c>
      <c r="E782" s="48" t="s">
        <v>1150</v>
      </c>
      <c r="F782" s="44">
        <v>436</v>
      </c>
      <c r="G782" s="49" t="s">
        <v>1151</v>
      </c>
      <c r="H782" s="49" t="s">
        <v>1151</v>
      </c>
      <c r="I782" s="44" t="s">
        <v>1150</v>
      </c>
      <c r="J782" s="1" t="s">
        <v>1151</v>
      </c>
    </row>
    <row r="783" spans="1:10" x14ac:dyDescent="0.25">
      <c r="A783" s="45">
        <v>7424018156</v>
      </c>
      <c r="B783" s="46" t="s">
        <v>1106</v>
      </c>
      <c r="C783" s="46" t="s">
        <v>1112</v>
      </c>
      <c r="D783" s="46" t="s">
        <v>300</v>
      </c>
      <c r="E783" s="48" t="s">
        <v>1150</v>
      </c>
      <c r="F783" s="44">
        <v>728</v>
      </c>
      <c r="G783" s="49" t="s">
        <v>1151</v>
      </c>
      <c r="H783" s="49" t="s">
        <v>1151</v>
      </c>
      <c r="I783" s="49" t="s">
        <v>1151</v>
      </c>
      <c r="J783" s="1" t="s">
        <v>1151</v>
      </c>
    </row>
    <row r="784" spans="1:10" x14ac:dyDescent="0.25">
      <c r="A784" s="45">
        <v>7424018163</v>
      </c>
      <c r="B784" s="46" t="s">
        <v>1106</v>
      </c>
      <c r="C784" s="46" t="s">
        <v>1113</v>
      </c>
      <c r="D784" s="46" t="s">
        <v>300</v>
      </c>
      <c r="E784" s="48" t="s">
        <v>1150</v>
      </c>
      <c r="F784" s="44">
        <v>1092</v>
      </c>
      <c r="G784" s="49" t="s">
        <v>1151</v>
      </c>
      <c r="H784" s="49" t="s">
        <v>1151</v>
      </c>
      <c r="I784" s="49" t="s">
        <v>1151</v>
      </c>
      <c r="J784" s="1" t="s">
        <v>1151</v>
      </c>
    </row>
    <row r="785" spans="1:10" x14ac:dyDescent="0.25">
      <c r="A785" s="45">
        <v>7408000610</v>
      </c>
      <c r="B785" s="46" t="s">
        <v>1114</v>
      </c>
      <c r="C785" s="46" t="s">
        <v>909</v>
      </c>
      <c r="D785" s="46" t="s">
        <v>300</v>
      </c>
      <c r="E785" s="48" t="s">
        <v>1150</v>
      </c>
      <c r="F785" s="44">
        <v>843</v>
      </c>
      <c r="G785" s="49" t="s">
        <v>1151</v>
      </c>
      <c r="H785" s="49" t="s">
        <v>1151</v>
      </c>
      <c r="I785" s="49" t="s">
        <v>1151</v>
      </c>
      <c r="J785" s="1" t="s">
        <v>1151</v>
      </c>
    </row>
    <row r="786" spans="1:10" x14ac:dyDescent="0.25">
      <c r="A786" s="45">
        <v>7453010793</v>
      </c>
      <c r="B786" s="46" t="s">
        <v>1115</v>
      </c>
      <c r="C786" s="46" t="s">
        <v>1116</v>
      </c>
      <c r="D786" s="46" t="s">
        <v>300</v>
      </c>
      <c r="E786" s="48" t="s">
        <v>1150</v>
      </c>
      <c r="F786" s="44">
        <v>54</v>
      </c>
      <c r="G786" s="49" t="s">
        <v>1151</v>
      </c>
      <c r="H786" s="44" t="s">
        <v>1150</v>
      </c>
      <c r="I786" s="44" t="s">
        <v>1150</v>
      </c>
      <c r="J786" s="1" t="s">
        <v>1151</v>
      </c>
    </row>
    <row r="787" spans="1:10" x14ac:dyDescent="0.25">
      <c r="A787" s="45">
        <v>7418009298</v>
      </c>
      <c r="B787" s="46" t="s">
        <v>1115</v>
      </c>
      <c r="C787" s="46" t="s">
        <v>1117</v>
      </c>
      <c r="D787" s="46" t="s">
        <v>300</v>
      </c>
      <c r="E787" s="47" t="s">
        <v>1151</v>
      </c>
      <c r="F787" s="44">
        <v>208</v>
      </c>
      <c r="G787" s="49" t="s">
        <v>1151</v>
      </c>
      <c r="H787" s="49" t="s">
        <v>1151</v>
      </c>
      <c r="I787" s="49" t="s">
        <v>1151</v>
      </c>
      <c r="J787" s="1" t="s">
        <v>1151</v>
      </c>
    </row>
    <row r="788" spans="1:10" x14ac:dyDescent="0.25">
      <c r="A788" s="45">
        <v>7450008563</v>
      </c>
      <c r="B788" s="46" t="s">
        <v>1115</v>
      </c>
      <c r="C788" s="46" t="s">
        <v>1118</v>
      </c>
      <c r="D788" s="46" t="s">
        <v>300</v>
      </c>
      <c r="E788" s="48" t="s">
        <v>1150</v>
      </c>
      <c r="F788" s="44">
        <v>23</v>
      </c>
      <c r="G788" s="49" t="s">
        <v>1151</v>
      </c>
      <c r="H788" s="49" t="s">
        <v>1151</v>
      </c>
      <c r="I788" s="44" t="s">
        <v>1150</v>
      </c>
      <c r="J788" s="1" t="s">
        <v>1150</v>
      </c>
    </row>
    <row r="789" spans="1:10" x14ac:dyDescent="0.25">
      <c r="A789" s="45">
        <v>7452024948</v>
      </c>
      <c r="B789" s="46" t="s">
        <v>1115</v>
      </c>
      <c r="C789" s="46" t="s">
        <v>1119</v>
      </c>
      <c r="D789" s="46" t="s">
        <v>300</v>
      </c>
      <c r="E789" s="48" t="s">
        <v>1150</v>
      </c>
      <c r="F789" s="44">
        <v>181</v>
      </c>
      <c r="G789" s="44" t="s">
        <v>1150</v>
      </c>
      <c r="H789" s="49" t="s">
        <v>1151</v>
      </c>
      <c r="I789" s="49" t="s">
        <v>1151</v>
      </c>
      <c r="J789" s="1" t="s">
        <v>1151</v>
      </c>
    </row>
    <row r="790" spans="1:10" x14ac:dyDescent="0.25">
      <c r="A790" s="45">
        <v>7448019279</v>
      </c>
      <c r="B790" s="46" t="s">
        <v>1115</v>
      </c>
      <c r="C790" s="46" t="s">
        <v>1120</v>
      </c>
      <c r="D790" s="46" t="s">
        <v>300</v>
      </c>
      <c r="E790" s="48" t="s">
        <v>1150</v>
      </c>
      <c r="F790" s="44">
        <v>165</v>
      </c>
      <c r="G790" s="44" t="s">
        <v>1150</v>
      </c>
      <c r="H790" s="44" t="s">
        <v>1150</v>
      </c>
      <c r="I790" s="49" t="s">
        <v>1151</v>
      </c>
      <c r="J790" s="1" t="s">
        <v>1150</v>
      </c>
    </row>
    <row r="791" spans="1:10" x14ac:dyDescent="0.25">
      <c r="A791" s="45">
        <v>7404009185</v>
      </c>
      <c r="B791" s="46" t="s">
        <v>1115</v>
      </c>
      <c r="C791" s="46" t="s">
        <v>1121</v>
      </c>
      <c r="D791" s="46" t="s">
        <v>300</v>
      </c>
      <c r="E791" s="48" t="s">
        <v>1150</v>
      </c>
      <c r="F791" s="44">
        <v>92</v>
      </c>
      <c r="G791" s="44" t="s">
        <v>1150</v>
      </c>
      <c r="H791" s="49" t="s">
        <v>1151</v>
      </c>
      <c r="I791" s="44" t="s">
        <v>1150</v>
      </c>
      <c r="J791" s="1" t="s">
        <v>1150</v>
      </c>
    </row>
    <row r="792" spans="1:10" x14ac:dyDescent="0.25">
      <c r="A792" s="45">
        <v>7446012863</v>
      </c>
      <c r="B792" s="46" t="s">
        <v>1115</v>
      </c>
      <c r="C792" s="46" t="s">
        <v>1122</v>
      </c>
      <c r="D792" s="46" t="s">
        <v>300</v>
      </c>
      <c r="E792" s="48" t="s">
        <v>1150</v>
      </c>
      <c r="F792" s="44">
        <v>50</v>
      </c>
      <c r="G792" s="44" t="s">
        <v>1150</v>
      </c>
      <c r="H792" s="49" t="s">
        <v>1151</v>
      </c>
      <c r="I792" s="44" t="s">
        <v>1150</v>
      </c>
      <c r="J792" s="1" t="s">
        <v>1150</v>
      </c>
    </row>
    <row r="793" spans="1:10" x14ac:dyDescent="0.25">
      <c r="A793" s="45">
        <v>7445021865</v>
      </c>
      <c r="B793" s="46" t="s">
        <v>949</v>
      </c>
      <c r="C793" s="46" t="s">
        <v>1123</v>
      </c>
      <c r="D793" s="46" t="s">
        <v>1124</v>
      </c>
      <c r="E793" s="48" t="s">
        <v>1150</v>
      </c>
      <c r="F793" s="44">
        <v>255</v>
      </c>
      <c r="G793" s="49" t="s">
        <v>1151</v>
      </c>
      <c r="H793" s="49" t="s">
        <v>1151</v>
      </c>
      <c r="I793" s="49" t="s">
        <v>1151</v>
      </c>
      <c r="J793" s="1" t="s">
        <v>1150</v>
      </c>
    </row>
    <row r="794" spans="1:10" x14ac:dyDescent="0.25">
      <c r="A794" s="45">
        <v>7445039527</v>
      </c>
      <c r="B794" s="46" t="s">
        <v>949</v>
      </c>
      <c r="C794" s="46" t="s">
        <v>1125</v>
      </c>
      <c r="D794" s="46" t="s">
        <v>1124</v>
      </c>
      <c r="E794" s="48" t="s">
        <v>1150</v>
      </c>
      <c r="F794" s="44">
        <v>84</v>
      </c>
      <c r="G794" s="49" t="s">
        <v>1151</v>
      </c>
      <c r="H794" s="49" t="s">
        <v>1151</v>
      </c>
      <c r="I794" s="49" t="s">
        <v>1151</v>
      </c>
      <c r="J794" s="1" t="s">
        <v>1150</v>
      </c>
    </row>
    <row r="795" spans="1:10" x14ac:dyDescent="0.25">
      <c r="A795" s="45">
        <v>7446011965</v>
      </c>
      <c r="B795" s="46" t="s">
        <v>949</v>
      </c>
      <c r="C795" s="46" t="s">
        <v>1126</v>
      </c>
      <c r="D795" s="46" t="s">
        <v>1127</v>
      </c>
      <c r="E795" s="48" t="s">
        <v>1150</v>
      </c>
      <c r="F795" s="44">
        <v>57</v>
      </c>
      <c r="G795" s="44" t="s">
        <v>1150</v>
      </c>
      <c r="H795" s="49" t="s">
        <v>1151</v>
      </c>
      <c r="I795" s="44" t="s">
        <v>1150</v>
      </c>
      <c r="J795" s="1" t="s">
        <v>1150</v>
      </c>
    </row>
    <row r="796" spans="1:10" x14ac:dyDescent="0.25">
      <c r="A796" s="45">
        <v>7446031792</v>
      </c>
      <c r="B796" s="46" t="s">
        <v>949</v>
      </c>
      <c r="C796" s="46" t="s">
        <v>1128</v>
      </c>
      <c r="D796" s="46" t="s">
        <v>1129</v>
      </c>
      <c r="E796" s="48" t="s">
        <v>1150</v>
      </c>
      <c r="F796" s="44">
        <v>58</v>
      </c>
      <c r="G796" s="44" t="s">
        <v>1150</v>
      </c>
      <c r="H796" s="49" t="s">
        <v>1151</v>
      </c>
      <c r="I796" s="44" t="s">
        <v>1150</v>
      </c>
      <c r="J796" s="1" t="s">
        <v>1151</v>
      </c>
    </row>
    <row r="797" spans="1:10" x14ac:dyDescent="0.25">
      <c r="A797" s="45">
        <v>7446046855</v>
      </c>
      <c r="B797" s="46" t="s">
        <v>949</v>
      </c>
      <c r="C797" s="46" t="s">
        <v>1130</v>
      </c>
      <c r="D797" s="46" t="s">
        <v>1129</v>
      </c>
      <c r="E797" s="47" t="s">
        <v>1151</v>
      </c>
      <c r="F797" s="44">
        <v>24</v>
      </c>
      <c r="G797" s="49" t="s">
        <v>1151</v>
      </c>
      <c r="H797" s="44" t="s">
        <v>1150</v>
      </c>
      <c r="I797" s="44" t="s">
        <v>1150</v>
      </c>
      <c r="J797" s="1" t="s">
        <v>1151</v>
      </c>
    </row>
    <row r="798" spans="1:10" x14ac:dyDescent="0.25">
      <c r="A798" s="45">
        <v>7446038830</v>
      </c>
      <c r="B798" s="46" t="s">
        <v>949</v>
      </c>
      <c r="C798" s="46" t="s">
        <v>1131</v>
      </c>
      <c r="D798" s="46" t="s">
        <v>1124</v>
      </c>
      <c r="E798" s="48" t="s">
        <v>1150</v>
      </c>
      <c r="F798" s="44">
        <v>233</v>
      </c>
      <c r="G798" s="49" t="s">
        <v>1151</v>
      </c>
      <c r="H798" s="49" t="s">
        <v>1151</v>
      </c>
      <c r="I798" s="49" t="s">
        <v>1151</v>
      </c>
      <c r="J798" s="1" t="s">
        <v>1150</v>
      </c>
    </row>
    <row r="799" spans="1:10" x14ac:dyDescent="0.25">
      <c r="A799" s="45">
        <v>7446042811</v>
      </c>
      <c r="B799" s="46" t="s">
        <v>949</v>
      </c>
      <c r="C799" s="46" t="s">
        <v>1132</v>
      </c>
      <c r="D799" s="46" t="s">
        <v>1124</v>
      </c>
      <c r="E799" s="48" t="s">
        <v>1150</v>
      </c>
      <c r="F799" s="44">
        <v>75</v>
      </c>
      <c r="G799" s="49" t="s">
        <v>1151</v>
      </c>
      <c r="H799" s="49" t="s">
        <v>1151</v>
      </c>
      <c r="I799" s="44" t="s">
        <v>1150</v>
      </c>
      <c r="J799" s="1" t="s">
        <v>1151</v>
      </c>
    </row>
    <row r="800" spans="1:10" x14ac:dyDescent="0.25">
      <c r="A800" s="45">
        <v>7449017429</v>
      </c>
      <c r="B800" s="46" t="s">
        <v>298</v>
      </c>
      <c r="C800" s="46" t="s">
        <v>1133</v>
      </c>
      <c r="D800" s="46" t="s">
        <v>1129</v>
      </c>
      <c r="E800" s="47" t="s">
        <v>1151</v>
      </c>
      <c r="F800" s="44">
        <v>41</v>
      </c>
      <c r="G800" s="49" t="s">
        <v>1151</v>
      </c>
      <c r="H800" s="49" t="s">
        <v>1151</v>
      </c>
      <c r="I800" s="44" t="s">
        <v>1150</v>
      </c>
      <c r="J800" s="1" t="s">
        <v>1151</v>
      </c>
    </row>
    <row r="801" spans="1:10" x14ac:dyDescent="0.25">
      <c r="A801" s="45">
        <v>7450024710</v>
      </c>
      <c r="B801" s="46" t="s">
        <v>298</v>
      </c>
      <c r="C801" s="46" t="s">
        <v>1134</v>
      </c>
      <c r="D801" s="46" t="s">
        <v>1129</v>
      </c>
      <c r="E801" s="47" t="s">
        <v>1151</v>
      </c>
      <c r="F801" s="44">
        <v>59</v>
      </c>
      <c r="G801" s="49" t="s">
        <v>1151</v>
      </c>
      <c r="H801" s="49" t="s">
        <v>1151</v>
      </c>
      <c r="I801" s="44" t="s">
        <v>1150</v>
      </c>
      <c r="J801" s="1" t="s">
        <v>1151</v>
      </c>
    </row>
    <row r="802" spans="1:10" x14ac:dyDescent="0.25">
      <c r="A802" s="45">
        <v>7448007971</v>
      </c>
      <c r="B802" s="46" t="s">
        <v>298</v>
      </c>
      <c r="C802" s="46" t="s">
        <v>1135</v>
      </c>
      <c r="D802" s="46" t="s">
        <v>1124</v>
      </c>
      <c r="E802" s="48" t="s">
        <v>1150</v>
      </c>
      <c r="F802" s="44">
        <v>61</v>
      </c>
      <c r="G802" s="49" t="s">
        <v>1151</v>
      </c>
      <c r="H802" s="44" t="s">
        <v>1150</v>
      </c>
      <c r="I802" s="44" t="s">
        <v>1150</v>
      </c>
      <c r="J802" s="1" t="s">
        <v>1150</v>
      </c>
    </row>
    <row r="803" spans="1:10" x14ac:dyDescent="0.25">
      <c r="A803" s="45">
        <v>7451207480</v>
      </c>
      <c r="B803" s="46" t="s">
        <v>298</v>
      </c>
      <c r="C803" s="46" t="s">
        <v>1136</v>
      </c>
      <c r="D803" s="46" t="s">
        <v>1124</v>
      </c>
      <c r="E803" s="48" t="s">
        <v>1150</v>
      </c>
      <c r="F803" s="44">
        <v>88</v>
      </c>
      <c r="G803" s="49" t="s">
        <v>1151</v>
      </c>
      <c r="H803" s="44" t="s">
        <v>1150</v>
      </c>
      <c r="I803" s="44" t="s">
        <v>1150</v>
      </c>
      <c r="J803" s="1" t="s">
        <v>1150</v>
      </c>
    </row>
    <row r="804" spans="1:10" x14ac:dyDescent="0.25">
      <c r="A804" s="45">
        <v>7453020833</v>
      </c>
      <c r="B804" s="46" t="s">
        <v>298</v>
      </c>
      <c r="C804" s="46" t="s">
        <v>1137</v>
      </c>
      <c r="D804" s="46" t="s">
        <v>1124</v>
      </c>
      <c r="E804" s="48" t="s">
        <v>1150</v>
      </c>
      <c r="F804" s="44">
        <v>55</v>
      </c>
      <c r="G804" s="49" t="s">
        <v>1151</v>
      </c>
      <c r="H804" s="49" t="s">
        <v>1151</v>
      </c>
      <c r="I804" s="44" t="s">
        <v>1150</v>
      </c>
      <c r="J804" s="1" t="s">
        <v>1150</v>
      </c>
    </row>
    <row r="805" spans="1:10" x14ac:dyDescent="0.25">
      <c r="A805" s="45">
        <v>7449044736</v>
      </c>
      <c r="B805" s="46" t="s">
        <v>298</v>
      </c>
      <c r="C805" s="46" t="s">
        <v>1138</v>
      </c>
      <c r="D805" s="46" t="s">
        <v>1124</v>
      </c>
      <c r="E805" s="48" t="s">
        <v>1150</v>
      </c>
      <c r="F805" s="44">
        <v>352</v>
      </c>
      <c r="G805" s="49" t="s">
        <v>1151</v>
      </c>
      <c r="H805" s="49" t="s">
        <v>1151</v>
      </c>
      <c r="I805" s="49" t="s">
        <v>1151</v>
      </c>
      <c r="J805" s="1" t="s">
        <v>1151</v>
      </c>
    </row>
    <row r="806" spans="1:10" x14ac:dyDescent="0.25">
      <c r="A806" s="45">
        <v>7451092230</v>
      </c>
      <c r="B806" s="46" t="s">
        <v>298</v>
      </c>
      <c r="C806" s="46" t="s">
        <v>1139</v>
      </c>
      <c r="D806" s="46" t="s">
        <v>1124</v>
      </c>
      <c r="E806" s="48" t="s">
        <v>1150</v>
      </c>
      <c r="F806" s="44">
        <v>92</v>
      </c>
      <c r="G806" s="49" t="s">
        <v>1151</v>
      </c>
      <c r="H806" s="49" t="s">
        <v>1151</v>
      </c>
      <c r="I806" s="49" t="s">
        <v>1151</v>
      </c>
      <c r="J806" s="1" t="s">
        <v>1150</v>
      </c>
    </row>
    <row r="807" spans="1:10" x14ac:dyDescent="0.25">
      <c r="A807" s="45">
        <v>7447053870</v>
      </c>
      <c r="B807" s="46" t="s">
        <v>298</v>
      </c>
      <c r="C807" s="46" t="s">
        <v>1140</v>
      </c>
      <c r="D807" s="46" t="s">
        <v>1124</v>
      </c>
      <c r="E807" s="48" t="s">
        <v>1150</v>
      </c>
      <c r="F807" s="44">
        <v>210</v>
      </c>
      <c r="G807" s="49" t="s">
        <v>1151</v>
      </c>
      <c r="H807" s="49" t="s">
        <v>1151</v>
      </c>
      <c r="I807" s="49" t="s">
        <v>1151</v>
      </c>
      <c r="J807" s="1" t="s">
        <v>1150</v>
      </c>
    </row>
    <row r="808" spans="1:10" x14ac:dyDescent="0.25">
      <c r="A808" s="45">
        <v>7447063211</v>
      </c>
      <c r="B808" s="46" t="s">
        <v>298</v>
      </c>
      <c r="C808" s="46" t="s">
        <v>1141</v>
      </c>
      <c r="D808" s="46" t="s">
        <v>1124</v>
      </c>
      <c r="E808" s="48" t="s">
        <v>1150</v>
      </c>
      <c r="F808" s="44">
        <v>290</v>
      </c>
      <c r="G808" s="49" t="s">
        <v>1151</v>
      </c>
      <c r="H808" s="49" t="s">
        <v>1151</v>
      </c>
      <c r="I808" s="49" t="s">
        <v>1151</v>
      </c>
      <c r="J808" s="1" t="s">
        <v>1150</v>
      </c>
    </row>
    <row r="809" spans="1:10" x14ac:dyDescent="0.25">
      <c r="A809" s="45">
        <v>7453046775</v>
      </c>
      <c r="B809" s="46" t="s">
        <v>298</v>
      </c>
      <c r="C809" s="46" t="s">
        <v>1142</v>
      </c>
      <c r="D809" s="46" t="s">
        <v>1124</v>
      </c>
      <c r="E809" s="48" t="s">
        <v>1150</v>
      </c>
      <c r="F809" s="44">
        <v>113</v>
      </c>
      <c r="G809" s="49" t="s">
        <v>1151</v>
      </c>
      <c r="H809" s="49" t="s">
        <v>1151</v>
      </c>
      <c r="I809" s="49" t="s">
        <v>1151</v>
      </c>
      <c r="J809" s="1" t="s">
        <v>1150</v>
      </c>
    </row>
    <row r="810" spans="1:10" x14ac:dyDescent="0.25">
      <c r="A810" s="45">
        <v>7452090316</v>
      </c>
      <c r="B810" s="46" t="s">
        <v>298</v>
      </c>
      <c r="C810" s="46" t="s">
        <v>1143</v>
      </c>
      <c r="D810" s="46" t="s">
        <v>1124</v>
      </c>
      <c r="E810" s="48" t="s">
        <v>1150</v>
      </c>
      <c r="F810" s="44">
        <v>443</v>
      </c>
      <c r="G810" s="49" t="s">
        <v>1151</v>
      </c>
      <c r="H810" s="49" t="s">
        <v>1151</v>
      </c>
      <c r="I810" s="49" t="s">
        <v>1151</v>
      </c>
      <c r="J810" s="1" t="s">
        <v>1150</v>
      </c>
    </row>
    <row r="811" spans="1:10" x14ac:dyDescent="0.25">
      <c r="A811" s="45">
        <v>7453197140</v>
      </c>
      <c r="B811" s="46" t="s">
        <v>298</v>
      </c>
      <c r="C811" s="46" t="s">
        <v>1144</v>
      </c>
      <c r="D811" s="46" t="s">
        <v>1124</v>
      </c>
      <c r="E811" s="48" t="s">
        <v>1150</v>
      </c>
      <c r="F811" s="44">
        <v>76</v>
      </c>
      <c r="G811" s="44" t="s">
        <v>1150</v>
      </c>
      <c r="H811" s="49" t="s">
        <v>1151</v>
      </c>
      <c r="I811" s="49" t="s">
        <v>1151</v>
      </c>
      <c r="J811" s="1" t="s">
        <v>1150</v>
      </c>
    </row>
    <row r="812" spans="1:10" x14ac:dyDescent="0.25">
      <c r="A812" s="45">
        <v>7447003558</v>
      </c>
      <c r="B812" s="46" t="s">
        <v>298</v>
      </c>
      <c r="C812" s="46" t="s">
        <v>1145</v>
      </c>
      <c r="D812" s="46" t="s">
        <v>1124</v>
      </c>
      <c r="E812" s="48" t="s">
        <v>1150</v>
      </c>
      <c r="F812" s="44">
        <v>380</v>
      </c>
      <c r="G812" s="49" t="s">
        <v>1151</v>
      </c>
      <c r="H812" s="49" t="s">
        <v>1151</v>
      </c>
      <c r="I812" s="49" t="s">
        <v>1151</v>
      </c>
      <c r="J812" s="1" t="s">
        <v>1150</v>
      </c>
    </row>
    <row r="813" spans="1:10" x14ac:dyDescent="0.25">
      <c r="A813" s="45">
        <v>7434001384</v>
      </c>
      <c r="B813" s="46" t="s">
        <v>677</v>
      </c>
      <c r="C813" s="46" t="s">
        <v>1146</v>
      </c>
      <c r="D813" s="46" t="s">
        <v>1129</v>
      </c>
      <c r="E813" s="47" t="s">
        <v>1151</v>
      </c>
      <c r="F813" s="44">
        <v>52</v>
      </c>
      <c r="G813" s="49" t="s">
        <v>1151</v>
      </c>
      <c r="H813" s="49" t="s">
        <v>1151</v>
      </c>
      <c r="I813" s="44" t="s">
        <v>1150</v>
      </c>
      <c r="J813" s="1" t="s">
        <v>1151</v>
      </c>
    </row>
    <row r="814" spans="1:10" x14ac:dyDescent="0.25">
      <c r="A814" s="45">
        <v>7417005438</v>
      </c>
      <c r="B814" s="46" t="s">
        <v>737</v>
      </c>
      <c r="C814" s="46" t="s">
        <v>1147</v>
      </c>
      <c r="D814" s="46" t="s">
        <v>1129</v>
      </c>
      <c r="E814" s="48" t="s">
        <v>1150</v>
      </c>
      <c r="F814" s="44">
        <v>23</v>
      </c>
      <c r="G814" s="49" t="s">
        <v>1151</v>
      </c>
      <c r="H814" s="49" t="s">
        <v>1151</v>
      </c>
      <c r="I814" s="44" t="s">
        <v>1150</v>
      </c>
      <c r="J814" s="1" t="s">
        <v>1151</v>
      </c>
    </row>
    <row r="815" spans="1:10" x14ac:dyDescent="0.25">
      <c r="A815" s="45">
        <v>7438013863</v>
      </c>
      <c r="B815" s="46" t="s">
        <v>756</v>
      </c>
      <c r="C815" s="46" t="s">
        <v>1148</v>
      </c>
      <c r="D815" s="46" t="s">
        <v>1129</v>
      </c>
      <c r="E815" s="47" t="s">
        <v>1151</v>
      </c>
      <c r="F815" s="44">
        <v>31</v>
      </c>
      <c r="G815" s="49" t="s">
        <v>1151</v>
      </c>
      <c r="H815" s="49" t="s">
        <v>1151</v>
      </c>
      <c r="I815" s="44" t="s">
        <v>1150</v>
      </c>
      <c r="J815" s="1" t="s">
        <v>1151</v>
      </c>
    </row>
  </sheetData>
  <sheetProtection password="CF7A" sheet="1" objects="1" scenarios="1" autoFilter="0"/>
  <autoFilter ref="A1:J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zoomScale="120" zoomScaleNormal="120" workbookViewId="0">
      <selection activeCell="C11" sqref="C11"/>
    </sheetView>
  </sheetViews>
  <sheetFormatPr defaultRowHeight="15" x14ac:dyDescent="0.25"/>
  <cols>
    <col min="1" max="1" width="7" customWidth="1"/>
    <col min="2" max="2" width="73.28515625" style="42" customWidth="1"/>
    <col min="3" max="3" width="74" customWidth="1"/>
    <col min="4" max="4" width="9.42578125" customWidth="1"/>
    <col min="5" max="16" width="9.140625" hidden="1" customWidth="1"/>
    <col min="17" max="17" width="16" customWidth="1"/>
    <col min="18" max="19" width="10.28515625" customWidth="1"/>
    <col min="20" max="21" width="9.140625" customWidth="1"/>
    <col min="22" max="23" width="9.140625" hidden="1" customWidth="1"/>
    <col min="24" max="24" width="9.140625" customWidth="1"/>
  </cols>
  <sheetData>
    <row r="1" spans="1:23" ht="50.25" customHeight="1" x14ac:dyDescent="0.3">
      <c r="A1" s="14"/>
      <c r="B1" s="102" t="s">
        <v>1370</v>
      </c>
      <c r="C1" s="102"/>
      <c r="D1" s="60"/>
      <c r="E1" s="61" t="s">
        <v>1151</v>
      </c>
      <c r="F1" s="61" t="s">
        <v>1151</v>
      </c>
      <c r="G1" s="61" t="s">
        <v>1151</v>
      </c>
      <c r="H1" s="61" t="s">
        <v>1150</v>
      </c>
      <c r="I1" s="61" t="s">
        <v>1150</v>
      </c>
      <c r="J1" s="61" t="s">
        <v>1150</v>
      </c>
      <c r="K1" s="61" t="s">
        <v>1151</v>
      </c>
      <c r="L1" s="60" t="s">
        <v>1150</v>
      </c>
      <c r="M1" s="60" t="s">
        <v>1151</v>
      </c>
      <c r="N1" s="60"/>
      <c r="O1" s="60"/>
      <c r="P1" s="60"/>
      <c r="Q1" s="62" t="s">
        <v>1368</v>
      </c>
      <c r="V1" s="1">
        <v>1</v>
      </c>
      <c r="W1" s="1">
        <f>SUMIF($S$9:$S$129,V1,$R$9:$R$129)</f>
        <v>50</v>
      </c>
    </row>
    <row r="2" spans="1:23" ht="21" x14ac:dyDescent="0.3">
      <c r="A2" s="14"/>
      <c r="B2" s="58" t="s">
        <v>293</v>
      </c>
      <c r="C2" s="57"/>
      <c r="D2" s="63" t="s">
        <v>257</v>
      </c>
      <c r="E2" s="64" t="s">
        <v>1151</v>
      </c>
      <c r="F2" s="64" t="s">
        <v>1150</v>
      </c>
      <c r="G2" s="64" t="s">
        <v>1151</v>
      </c>
      <c r="H2" s="64" t="s">
        <v>1151</v>
      </c>
      <c r="I2" s="64" t="s">
        <v>1151</v>
      </c>
      <c r="J2" s="64" t="s">
        <v>1150</v>
      </c>
      <c r="K2" s="64" t="s">
        <v>1150</v>
      </c>
      <c r="L2" s="55" t="s">
        <v>1184</v>
      </c>
      <c r="M2" s="55" t="s">
        <v>1245</v>
      </c>
      <c r="N2" s="55"/>
      <c r="O2" s="55"/>
      <c r="P2" s="55"/>
      <c r="Q2" s="64" t="str">
        <f>IF($C$2&gt;0,VLOOKUP(Форма!$C$2,Школы!$A$2:$J$815,7,0),"")</f>
        <v/>
      </c>
      <c r="T2" s="51"/>
      <c r="V2" s="1">
        <v>2</v>
      </c>
      <c r="W2" s="1">
        <f t="shared" ref="W2:W8" si="0">SUMIF($S$9:$S$129,V2,$R$9:$R$129)</f>
        <v>24</v>
      </c>
    </row>
    <row r="3" spans="1:23" ht="18.75" x14ac:dyDescent="0.3">
      <c r="A3" s="51"/>
      <c r="B3" s="51"/>
      <c r="C3" s="67"/>
      <c r="D3" s="63" t="s">
        <v>258</v>
      </c>
      <c r="E3" s="64" t="s">
        <v>1151</v>
      </c>
      <c r="F3" s="64" t="s">
        <v>1150</v>
      </c>
      <c r="G3" s="64" t="s">
        <v>1150</v>
      </c>
      <c r="H3" s="64" t="s">
        <v>1150</v>
      </c>
      <c r="I3" s="64" t="s">
        <v>1151</v>
      </c>
      <c r="J3" s="64" t="s">
        <v>1151</v>
      </c>
      <c r="K3" s="64" t="s">
        <v>1151</v>
      </c>
      <c r="L3" s="55"/>
      <c r="M3" s="55"/>
      <c r="N3" s="55"/>
      <c r="O3" s="55"/>
      <c r="P3" s="55"/>
      <c r="Q3" s="64" t="str">
        <f>IF($C$2&gt;0,VLOOKUP(Форма!$C$2,Школы!$A$2:$J$815,8,0),"")</f>
        <v/>
      </c>
      <c r="T3" s="51"/>
      <c r="V3" s="1">
        <v>3</v>
      </c>
      <c r="W3" s="1">
        <f t="shared" si="0"/>
        <v>29</v>
      </c>
    </row>
    <row r="4" spans="1:23" ht="18.75" x14ac:dyDescent="0.3">
      <c r="A4" s="59"/>
      <c r="B4" s="68" t="s">
        <v>294</v>
      </c>
      <c r="C4" s="69" t="str">
        <f>IF($C$2&gt;0,VLOOKUP(Форма!$C$2,Школы!$A$2:$D$815,2,0),"")</f>
        <v/>
      </c>
      <c r="D4" s="63" t="s">
        <v>259</v>
      </c>
      <c r="E4" s="65">
        <v>1</v>
      </c>
      <c r="F4" s="65">
        <v>3</v>
      </c>
      <c r="G4" s="65">
        <v>5</v>
      </c>
      <c r="H4" s="65">
        <v>7</v>
      </c>
      <c r="I4" s="65">
        <v>9</v>
      </c>
      <c r="J4" s="65">
        <v>11</v>
      </c>
      <c r="K4" s="65">
        <v>13</v>
      </c>
      <c r="L4" s="55"/>
      <c r="M4" s="55"/>
      <c r="N4" s="55"/>
      <c r="O4" s="55"/>
      <c r="P4" s="55"/>
      <c r="Q4" s="64" t="str">
        <f>IF($C$2&gt;0,VLOOKUP(Форма!$C$2,Школы!$A$2:$J$815,9,0),"")</f>
        <v/>
      </c>
      <c r="T4" s="51"/>
      <c r="V4" s="1">
        <v>4</v>
      </c>
      <c r="W4" s="1">
        <f t="shared" si="0"/>
        <v>22</v>
      </c>
    </row>
    <row r="5" spans="1:23" ht="18.75" x14ac:dyDescent="0.3">
      <c r="A5" s="59"/>
      <c r="B5" s="68" t="s">
        <v>1149</v>
      </c>
      <c r="C5" s="69" t="str">
        <f>IF($C$2&gt;0,VLOOKUP(Форма!$C$2,Школы!$A$2:$D$815,3,0),"")</f>
        <v/>
      </c>
      <c r="D5" s="63" t="s">
        <v>261</v>
      </c>
      <c r="E5" s="65">
        <v>2</v>
      </c>
      <c r="F5" s="65">
        <v>4</v>
      </c>
      <c r="G5" s="65">
        <v>6</v>
      </c>
      <c r="H5" s="65">
        <v>8</v>
      </c>
      <c r="I5" s="65">
        <v>10</v>
      </c>
      <c r="J5" s="65">
        <v>12</v>
      </c>
      <c r="K5" s="65">
        <v>14</v>
      </c>
      <c r="L5" s="55"/>
      <c r="M5" s="55"/>
      <c r="N5" s="55"/>
      <c r="O5" s="55"/>
      <c r="P5" s="55"/>
      <c r="Q5" s="64" t="str">
        <f>IF($C$2&gt;0,VLOOKUP(Форма!$C$2,Школы!$A$2:$J$815,10,0),"")</f>
        <v/>
      </c>
      <c r="T5" s="51"/>
      <c r="V5" s="1">
        <v>5</v>
      </c>
      <c r="W5" s="1">
        <f t="shared" si="0"/>
        <v>14</v>
      </c>
    </row>
    <row r="6" spans="1:23" ht="18.75" x14ac:dyDescent="0.3">
      <c r="A6" s="59"/>
      <c r="B6" s="68" t="s">
        <v>1346</v>
      </c>
      <c r="C6" s="70">
        <f>SUM(E7:K7)</f>
        <v>0</v>
      </c>
      <c r="D6" s="63" t="s">
        <v>260</v>
      </c>
      <c r="E6" s="65">
        <v>15</v>
      </c>
      <c r="F6" s="65">
        <v>16</v>
      </c>
      <c r="G6" s="65">
        <v>17</v>
      </c>
      <c r="H6" s="65">
        <v>18</v>
      </c>
      <c r="I6" s="65">
        <v>19</v>
      </c>
      <c r="J6" s="65">
        <v>20</v>
      </c>
      <c r="K6" s="65">
        <v>21</v>
      </c>
      <c r="L6" s="55"/>
      <c r="M6" s="55"/>
      <c r="N6" s="55"/>
      <c r="O6" s="55"/>
      <c r="P6" s="55"/>
      <c r="Q6" s="64" t="str">
        <f>IF($C$2&gt;0,VLOOKUP(Форма!$C$2,Школы!$A$2:$J$815,5,0),"")</f>
        <v/>
      </c>
      <c r="T6" s="51"/>
      <c r="V6" s="1">
        <v>6</v>
      </c>
      <c r="W6" s="1">
        <f t="shared" si="0"/>
        <v>31</v>
      </c>
    </row>
    <row r="7" spans="1:23" ht="16.5" thickBot="1" x14ac:dyDescent="0.3">
      <c r="A7" s="14"/>
      <c r="B7" s="66"/>
      <c r="C7" s="14"/>
      <c r="D7" s="14"/>
      <c r="E7" s="14" t="b">
        <f>IF(AND($Q$6="нет",$Q$5="да",$Q$2=E1,$Q$3=E2,$Q$4=E3),E4,IF(AND($Q$6="нет",$Q$5="нет",$Q$2=E1,$Q$3=E2,$Q$4=E3),E5, IF(AND($Q$6="да",$Q$5="да",$Q$2=E1,$Q$3=E2,$Q$4=E3),E6)))</f>
        <v>0</v>
      </c>
      <c r="F7" s="14" t="b">
        <f t="shared" ref="F7:K7" si="1">IF(AND($Q$6="нет",$Q$5="да",$Q$2=F1,$Q$3=F2,$Q$4=F3),F4,IF(AND($Q$6="нет",$Q$5="нет",$Q$2=F1,$Q$3=F2,$Q$4=F3),F5, IF(AND($Q$6="да",$Q$5="да",$Q$2=F1,$Q$3=F2,$Q$4=F3),F6)))</f>
        <v>0</v>
      </c>
      <c r="G7" s="14" t="b">
        <f t="shared" si="1"/>
        <v>0</v>
      </c>
      <c r="H7" s="14" t="b">
        <f t="shared" si="1"/>
        <v>0</v>
      </c>
      <c r="I7" s="14" t="b">
        <f t="shared" si="1"/>
        <v>0</v>
      </c>
      <c r="J7" s="14" t="b">
        <f t="shared" si="1"/>
        <v>0</v>
      </c>
      <c r="K7" s="14" t="b">
        <f t="shared" si="1"/>
        <v>0</v>
      </c>
      <c r="L7" s="14"/>
      <c r="M7" s="14"/>
      <c r="N7" s="14"/>
      <c r="O7" s="14"/>
      <c r="P7" s="14"/>
      <c r="Q7" s="14"/>
      <c r="R7" s="103" t="s">
        <v>1371</v>
      </c>
      <c r="S7" s="103"/>
      <c r="V7" s="1">
        <v>7</v>
      </c>
      <c r="W7" s="1">
        <f t="shared" si="0"/>
        <v>19</v>
      </c>
    </row>
    <row r="8" spans="1:23" ht="18.75" x14ac:dyDescent="0.25">
      <c r="A8" s="89" t="s">
        <v>264</v>
      </c>
      <c r="B8" s="90" t="s">
        <v>265</v>
      </c>
      <c r="C8" s="88" t="s">
        <v>291</v>
      </c>
      <c r="D8" s="91" t="s">
        <v>292</v>
      </c>
      <c r="E8" s="71">
        <v>0</v>
      </c>
      <c r="F8" s="71">
        <v>1</v>
      </c>
      <c r="G8" s="71">
        <v>2</v>
      </c>
      <c r="H8" s="71">
        <v>3</v>
      </c>
      <c r="I8" s="72" t="s">
        <v>1343</v>
      </c>
      <c r="J8" s="71" t="s">
        <v>257</v>
      </c>
      <c r="K8" s="71" t="s">
        <v>258</v>
      </c>
      <c r="L8" s="71" t="s">
        <v>259</v>
      </c>
      <c r="M8" s="71" t="s">
        <v>263</v>
      </c>
      <c r="N8" s="71" t="s">
        <v>260</v>
      </c>
      <c r="O8" s="71" t="s">
        <v>1345</v>
      </c>
      <c r="P8" s="71" t="s">
        <v>262</v>
      </c>
      <c r="Q8" s="92" t="s">
        <v>1369</v>
      </c>
      <c r="R8" s="93" t="s">
        <v>1343</v>
      </c>
      <c r="S8" s="93" t="s">
        <v>1348</v>
      </c>
      <c r="V8" s="1">
        <v>8</v>
      </c>
      <c r="W8" s="1">
        <f t="shared" si="0"/>
        <v>21</v>
      </c>
    </row>
    <row r="9" spans="1:23" x14ac:dyDescent="0.25">
      <c r="A9" s="77" t="s">
        <v>10</v>
      </c>
      <c r="B9" s="80" t="s">
        <v>266</v>
      </c>
      <c r="C9" s="85"/>
      <c r="D9" s="83">
        <f>IF(Q9=0,IF(C9=E9,E$8,IF(C9=F9,F$8,IF(C9=G9,G$8,IF(C9=H9,H$8,0)))),"-")</f>
        <v>0</v>
      </c>
      <c r="E9" s="19" t="s">
        <v>1152</v>
      </c>
      <c r="F9" s="19" t="s">
        <v>1153</v>
      </c>
      <c r="G9" s="56" t="s">
        <v>1344</v>
      </c>
      <c r="H9" s="19" t="s">
        <v>1344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5</v>
      </c>
      <c r="P9" s="19">
        <f>IF(AND(Q3="нет",Q4="нет"),0,1)</f>
        <v>1</v>
      </c>
      <c r="Q9" s="73">
        <v>0</v>
      </c>
      <c r="R9" s="75">
        <f>IF(D9="-",D9,I9)</f>
        <v>1</v>
      </c>
      <c r="S9" s="76">
        <v>1</v>
      </c>
      <c r="V9" s="1" t="s">
        <v>1347</v>
      </c>
      <c r="W9" s="1">
        <f>SUM(W1:W8)</f>
        <v>210</v>
      </c>
    </row>
    <row r="10" spans="1:23" ht="45" x14ac:dyDescent="0.25">
      <c r="A10" s="78" t="s">
        <v>11</v>
      </c>
      <c r="B10" s="81" t="s">
        <v>267</v>
      </c>
      <c r="C10" s="86"/>
      <c r="D10" s="84" t="str">
        <f t="shared" ref="D10:D73" si="2">IF(Q10=0,IF(C10=E10,E$8,IF(C10=F10,F$8,IF(C10=G10,G$8,IF(C10=H10,H$8,0)))),"-")</f>
        <v>-</v>
      </c>
      <c r="E10" s="19" t="s">
        <v>1154</v>
      </c>
      <c r="F10" s="19" t="s">
        <v>1155</v>
      </c>
      <c r="G10" s="19" t="s">
        <v>1156</v>
      </c>
      <c r="H10" s="19" t="s">
        <v>1157</v>
      </c>
      <c r="I10" s="19">
        <v>3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2</v>
      </c>
      <c r="P10" s="19">
        <v>1</v>
      </c>
      <c r="Q10" s="74" t="str">
        <f>IF(AND(Q4="да",Q6="нет"),0,"не применим")</f>
        <v>не применим</v>
      </c>
      <c r="R10" s="75" t="str">
        <f t="shared" ref="R10:R73" si="3">IF(D10="-",D10,I10)</f>
        <v>-</v>
      </c>
      <c r="S10" s="76">
        <v>1</v>
      </c>
    </row>
    <row r="11" spans="1:23" ht="30" x14ac:dyDescent="0.25">
      <c r="A11" s="78" t="s">
        <v>12</v>
      </c>
      <c r="B11" s="81" t="s">
        <v>286</v>
      </c>
      <c r="C11" s="86"/>
      <c r="D11" s="84">
        <f t="shared" si="2"/>
        <v>0</v>
      </c>
      <c r="E11" s="19" t="s">
        <v>1158</v>
      </c>
      <c r="F11" s="19" t="s">
        <v>1159</v>
      </c>
      <c r="G11" s="56" t="s">
        <v>1344</v>
      </c>
      <c r="H11" s="19" t="s">
        <v>1344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5</v>
      </c>
      <c r="P11" s="19">
        <v>1</v>
      </c>
      <c r="Q11" s="74">
        <v>0</v>
      </c>
      <c r="R11" s="75">
        <f t="shared" si="3"/>
        <v>1</v>
      </c>
      <c r="S11" s="76">
        <v>1</v>
      </c>
    </row>
    <row r="12" spans="1:23" ht="30" x14ac:dyDescent="0.25">
      <c r="A12" s="79" t="s">
        <v>13</v>
      </c>
      <c r="B12" s="82" t="s">
        <v>53</v>
      </c>
      <c r="C12" s="86"/>
      <c r="D12" s="84">
        <f t="shared" si="2"/>
        <v>0</v>
      </c>
      <c r="E12" s="19" t="s">
        <v>1160</v>
      </c>
      <c r="F12" s="19" t="s">
        <v>1161</v>
      </c>
      <c r="G12" s="19" t="s">
        <v>1162</v>
      </c>
      <c r="H12" s="19" t="s">
        <v>1344</v>
      </c>
      <c r="I12" s="19">
        <v>2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5</v>
      </c>
      <c r="P12" s="19">
        <v>0</v>
      </c>
      <c r="Q12" s="74">
        <v>0</v>
      </c>
      <c r="R12" s="75">
        <f t="shared" si="3"/>
        <v>2</v>
      </c>
      <c r="S12" s="76">
        <v>1</v>
      </c>
    </row>
    <row r="13" spans="1:23" ht="30" x14ac:dyDescent="0.25">
      <c r="A13" s="79" t="s">
        <v>14</v>
      </c>
      <c r="B13" s="82" t="s">
        <v>54</v>
      </c>
      <c r="C13" s="86"/>
      <c r="D13" s="84">
        <f t="shared" si="2"/>
        <v>0</v>
      </c>
      <c r="E13" s="19" t="s">
        <v>1163</v>
      </c>
      <c r="F13" s="19" t="s">
        <v>1164</v>
      </c>
      <c r="G13" s="56" t="s">
        <v>1344</v>
      </c>
      <c r="H13" s="19" t="s">
        <v>1344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5</v>
      </c>
      <c r="P13" s="19">
        <v>0</v>
      </c>
      <c r="Q13" s="74">
        <v>0</v>
      </c>
      <c r="R13" s="75">
        <f t="shared" si="3"/>
        <v>1</v>
      </c>
      <c r="S13" s="76">
        <v>1</v>
      </c>
    </row>
    <row r="14" spans="1:23" x14ac:dyDescent="0.25">
      <c r="A14" s="79" t="s">
        <v>15</v>
      </c>
      <c r="B14" s="82" t="s">
        <v>55</v>
      </c>
      <c r="C14" s="86"/>
      <c r="D14" s="84">
        <f t="shared" si="2"/>
        <v>0</v>
      </c>
      <c r="E14" s="19" t="s">
        <v>1165</v>
      </c>
      <c r="F14" s="19" t="s">
        <v>1166</v>
      </c>
      <c r="G14" s="19" t="s">
        <v>1167</v>
      </c>
      <c r="H14" s="19" t="s">
        <v>1168</v>
      </c>
      <c r="I14" s="19">
        <v>3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5</v>
      </c>
      <c r="P14" s="19">
        <v>0</v>
      </c>
      <c r="Q14" s="74">
        <v>0</v>
      </c>
      <c r="R14" s="75">
        <f t="shared" si="3"/>
        <v>3</v>
      </c>
      <c r="S14" s="76">
        <v>1</v>
      </c>
    </row>
    <row r="15" spans="1:23" ht="45" x14ac:dyDescent="0.25">
      <c r="A15" s="78" t="s">
        <v>16</v>
      </c>
      <c r="B15" s="81" t="s">
        <v>268</v>
      </c>
      <c r="C15" s="86"/>
      <c r="D15" s="84">
        <f t="shared" si="2"/>
        <v>0</v>
      </c>
      <c r="E15" s="19" t="s">
        <v>1150</v>
      </c>
      <c r="F15" s="19" t="s">
        <v>1169</v>
      </c>
      <c r="G15" s="56" t="s">
        <v>1344</v>
      </c>
      <c r="H15" s="19" t="s">
        <v>1344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5</v>
      </c>
      <c r="P15" s="19">
        <v>1</v>
      </c>
      <c r="Q15" s="74">
        <v>0</v>
      </c>
      <c r="R15" s="75">
        <f t="shared" si="3"/>
        <v>1</v>
      </c>
      <c r="S15" s="76">
        <v>1</v>
      </c>
    </row>
    <row r="16" spans="1:23" ht="30" x14ac:dyDescent="0.25">
      <c r="A16" s="78" t="s">
        <v>17</v>
      </c>
      <c r="B16" s="81" t="s">
        <v>269</v>
      </c>
      <c r="C16" s="86"/>
      <c r="D16" s="84">
        <f t="shared" si="2"/>
        <v>0</v>
      </c>
      <c r="E16" s="19" t="s">
        <v>1150</v>
      </c>
      <c r="F16" s="19" t="s">
        <v>1170</v>
      </c>
      <c r="G16" s="56" t="s">
        <v>1344</v>
      </c>
      <c r="H16" s="19" t="s">
        <v>1344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5</v>
      </c>
      <c r="P16" s="19">
        <v>1</v>
      </c>
      <c r="Q16" s="74">
        <v>0</v>
      </c>
      <c r="R16" s="75">
        <f t="shared" si="3"/>
        <v>1</v>
      </c>
      <c r="S16" s="76">
        <v>1</v>
      </c>
    </row>
    <row r="17" spans="1:19" ht="60" x14ac:dyDescent="0.25">
      <c r="A17" s="79" t="s">
        <v>18</v>
      </c>
      <c r="B17" s="82" t="s">
        <v>56</v>
      </c>
      <c r="C17" s="86"/>
      <c r="D17" s="84">
        <f t="shared" si="2"/>
        <v>0</v>
      </c>
      <c r="E17" s="19" t="s">
        <v>1150</v>
      </c>
      <c r="F17" s="19" t="s">
        <v>1151</v>
      </c>
      <c r="G17" s="56" t="s">
        <v>1344</v>
      </c>
      <c r="H17" s="19" t="s">
        <v>1344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5</v>
      </c>
      <c r="P17" s="19">
        <v>0</v>
      </c>
      <c r="Q17" s="74">
        <v>0</v>
      </c>
      <c r="R17" s="75">
        <f t="shared" si="3"/>
        <v>1</v>
      </c>
      <c r="S17" s="76">
        <v>1</v>
      </c>
    </row>
    <row r="18" spans="1:19" ht="30" x14ac:dyDescent="0.25">
      <c r="A18" s="79" t="s">
        <v>19</v>
      </c>
      <c r="B18" s="82" t="s">
        <v>57</v>
      </c>
      <c r="C18" s="86"/>
      <c r="D18" s="84">
        <f t="shared" si="2"/>
        <v>0</v>
      </c>
      <c r="E18" s="19" t="s">
        <v>1171</v>
      </c>
      <c r="F18" s="19" t="s">
        <v>1172</v>
      </c>
      <c r="G18" s="56" t="s">
        <v>1344</v>
      </c>
      <c r="H18" s="19" t="s">
        <v>1344</v>
      </c>
      <c r="I18" s="19">
        <v>1</v>
      </c>
      <c r="J18" s="19">
        <v>0</v>
      </c>
      <c r="K18" s="19">
        <v>0</v>
      </c>
      <c r="L18" s="19">
        <v>1</v>
      </c>
      <c r="M18" s="19">
        <v>1</v>
      </c>
      <c r="N18" s="19">
        <v>1</v>
      </c>
      <c r="O18" s="19">
        <v>3</v>
      </c>
      <c r="P18" s="19">
        <v>0</v>
      </c>
      <c r="Q18" s="74">
        <f>IF($Q$4="нет","не применим",0)</f>
        <v>0</v>
      </c>
      <c r="R18" s="75">
        <f t="shared" si="3"/>
        <v>1</v>
      </c>
      <c r="S18" s="76">
        <v>1</v>
      </c>
    </row>
    <row r="19" spans="1:19" ht="30" x14ac:dyDescent="0.25">
      <c r="A19" s="79" t="s">
        <v>20</v>
      </c>
      <c r="B19" s="82" t="s">
        <v>58</v>
      </c>
      <c r="C19" s="86"/>
      <c r="D19" s="84">
        <f t="shared" si="2"/>
        <v>0</v>
      </c>
      <c r="E19" s="19" t="s">
        <v>1173</v>
      </c>
      <c r="F19" s="19" t="s">
        <v>1174</v>
      </c>
      <c r="G19" s="19" t="s">
        <v>1175</v>
      </c>
      <c r="H19" s="19" t="s">
        <v>1344</v>
      </c>
      <c r="I19" s="19">
        <v>2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5</v>
      </c>
      <c r="P19" s="19">
        <v>0</v>
      </c>
      <c r="Q19" s="74">
        <v>0</v>
      </c>
      <c r="R19" s="75">
        <f t="shared" si="3"/>
        <v>2</v>
      </c>
      <c r="S19" s="76">
        <v>1</v>
      </c>
    </row>
    <row r="20" spans="1:19" ht="45" x14ac:dyDescent="0.25">
      <c r="A20" s="79" t="s">
        <v>21</v>
      </c>
      <c r="B20" s="82" t="s">
        <v>60</v>
      </c>
      <c r="C20" s="86"/>
      <c r="D20" s="84">
        <f t="shared" si="2"/>
        <v>0</v>
      </c>
      <c r="E20" s="19" t="s">
        <v>1176</v>
      </c>
      <c r="F20" s="19" t="s">
        <v>1177</v>
      </c>
      <c r="G20" s="56" t="s">
        <v>1344</v>
      </c>
      <c r="H20" s="19" t="s">
        <v>1344</v>
      </c>
      <c r="I20" s="19">
        <v>1</v>
      </c>
      <c r="J20" s="19">
        <v>0</v>
      </c>
      <c r="K20" s="19">
        <v>1</v>
      </c>
      <c r="L20" s="19">
        <v>0</v>
      </c>
      <c r="M20" s="19">
        <v>1</v>
      </c>
      <c r="N20" s="19">
        <v>1</v>
      </c>
      <c r="O20" s="19">
        <v>3</v>
      </c>
      <c r="P20" s="19">
        <v>0</v>
      </c>
      <c r="Q20" s="74">
        <f>IF($Q$3="нет","не применим",0)</f>
        <v>0</v>
      </c>
      <c r="R20" s="75">
        <f t="shared" si="3"/>
        <v>1</v>
      </c>
      <c r="S20" s="76">
        <v>1</v>
      </c>
    </row>
    <row r="21" spans="1:19" ht="45" x14ac:dyDescent="0.25">
      <c r="A21" s="79" t="s">
        <v>22</v>
      </c>
      <c r="B21" s="82" t="s">
        <v>61</v>
      </c>
      <c r="C21" s="86"/>
      <c r="D21" s="84">
        <f t="shared" si="2"/>
        <v>0</v>
      </c>
      <c r="E21" s="19" t="s">
        <v>1178</v>
      </c>
      <c r="F21" s="19" t="s">
        <v>1179</v>
      </c>
      <c r="G21" s="56" t="s">
        <v>1344</v>
      </c>
      <c r="H21" s="19" t="s">
        <v>1344</v>
      </c>
      <c r="I21" s="19">
        <v>1</v>
      </c>
      <c r="J21" s="19">
        <v>0</v>
      </c>
      <c r="K21" s="19">
        <v>0</v>
      </c>
      <c r="L21" s="19">
        <v>1</v>
      </c>
      <c r="M21" s="19">
        <v>1</v>
      </c>
      <c r="N21" s="19">
        <v>1</v>
      </c>
      <c r="O21" s="19">
        <v>3</v>
      </c>
      <c r="P21" s="19">
        <v>0</v>
      </c>
      <c r="Q21" s="74">
        <f>IF($Q$4="нет","не применим",0)</f>
        <v>0</v>
      </c>
      <c r="R21" s="75">
        <f t="shared" si="3"/>
        <v>1</v>
      </c>
      <c r="S21" s="76">
        <v>1</v>
      </c>
    </row>
    <row r="22" spans="1:19" ht="30" x14ac:dyDescent="0.25">
      <c r="A22" s="78" t="s">
        <v>23</v>
      </c>
      <c r="B22" s="81" t="s">
        <v>270</v>
      </c>
      <c r="C22" s="86"/>
      <c r="D22" s="84">
        <f t="shared" si="2"/>
        <v>0</v>
      </c>
      <c r="E22" s="19" t="s">
        <v>1180</v>
      </c>
      <c r="F22" s="19" t="s">
        <v>1181</v>
      </c>
      <c r="G22" s="19" t="s">
        <v>1182</v>
      </c>
      <c r="H22" s="19" t="s">
        <v>1183</v>
      </c>
      <c r="I22" s="19">
        <v>3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5</v>
      </c>
      <c r="P22" s="19">
        <v>1</v>
      </c>
      <c r="Q22" s="74">
        <v>0</v>
      </c>
      <c r="R22" s="75">
        <f t="shared" si="3"/>
        <v>3</v>
      </c>
      <c r="S22" s="76">
        <v>1</v>
      </c>
    </row>
    <row r="23" spans="1:19" x14ac:dyDescent="0.25">
      <c r="A23" s="79" t="s">
        <v>24</v>
      </c>
      <c r="B23" s="82" t="s">
        <v>65</v>
      </c>
      <c r="C23" s="86"/>
      <c r="D23" s="84">
        <f t="shared" si="2"/>
        <v>0</v>
      </c>
      <c r="E23" s="19" t="s">
        <v>1184</v>
      </c>
      <c r="F23" s="19" t="s">
        <v>1185</v>
      </c>
      <c r="G23" s="19" t="s">
        <v>1186</v>
      </c>
      <c r="H23" s="19" t="s">
        <v>1187</v>
      </c>
      <c r="I23" s="19">
        <v>3</v>
      </c>
      <c r="J23" s="19">
        <v>0</v>
      </c>
      <c r="K23" s="19">
        <v>1</v>
      </c>
      <c r="L23" s="19">
        <v>1</v>
      </c>
      <c r="M23" s="19">
        <v>1</v>
      </c>
      <c r="N23" s="19">
        <v>1</v>
      </c>
      <c r="O23" s="19">
        <v>4</v>
      </c>
      <c r="P23" s="19">
        <v>0</v>
      </c>
      <c r="Q23" s="74">
        <f>IF(AND($Q$2="да",$Q$3="нет",$Q$4="нет"),"не применим",0)</f>
        <v>0</v>
      </c>
      <c r="R23" s="75">
        <f t="shared" si="3"/>
        <v>3</v>
      </c>
      <c r="S23" s="76">
        <v>1</v>
      </c>
    </row>
    <row r="24" spans="1:19" ht="30" x14ac:dyDescent="0.25">
      <c r="A24" s="79" t="s">
        <v>25</v>
      </c>
      <c r="B24" s="82" t="s">
        <v>66</v>
      </c>
      <c r="C24" s="86"/>
      <c r="D24" s="84">
        <f t="shared" si="2"/>
        <v>0</v>
      </c>
      <c r="E24" s="19" t="s">
        <v>1184</v>
      </c>
      <c r="F24" s="19" t="s">
        <v>1188</v>
      </c>
      <c r="G24" s="19" t="s">
        <v>1189</v>
      </c>
      <c r="H24" s="19" t="s">
        <v>1190</v>
      </c>
      <c r="I24" s="19">
        <v>3</v>
      </c>
      <c r="J24" s="19">
        <v>0</v>
      </c>
      <c r="K24" s="19">
        <v>1</v>
      </c>
      <c r="L24" s="19">
        <v>1</v>
      </c>
      <c r="M24" s="19">
        <v>1</v>
      </c>
      <c r="N24" s="19">
        <v>1</v>
      </c>
      <c r="O24" s="19">
        <v>4</v>
      </c>
      <c r="P24" s="19">
        <v>0</v>
      </c>
      <c r="Q24" s="74">
        <f>IF(AND($Q$2="да",$Q$3="нет",$Q$4="нет"),"не применим",0)</f>
        <v>0</v>
      </c>
      <c r="R24" s="75">
        <f t="shared" si="3"/>
        <v>3</v>
      </c>
      <c r="S24" s="76">
        <v>1</v>
      </c>
    </row>
    <row r="25" spans="1:19" ht="60" x14ac:dyDescent="0.25">
      <c r="A25" s="79" t="s">
        <v>26</v>
      </c>
      <c r="B25" s="82" t="s">
        <v>67</v>
      </c>
      <c r="C25" s="86"/>
      <c r="D25" s="84">
        <f t="shared" si="2"/>
        <v>0</v>
      </c>
      <c r="E25" s="19" t="s">
        <v>1191</v>
      </c>
      <c r="F25" s="19" t="s">
        <v>1192</v>
      </c>
      <c r="G25" s="56" t="s">
        <v>1344</v>
      </c>
      <c r="H25" s="19" t="s">
        <v>1344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5</v>
      </c>
      <c r="P25" s="19">
        <v>0</v>
      </c>
      <c r="Q25" s="74">
        <v>0</v>
      </c>
      <c r="R25" s="75">
        <f t="shared" si="3"/>
        <v>1</v>
      </c>
      <c r="S25" s="76">
        <v>1</v>
      </c>
    </row>
    <row r="26" spans="1:19" ht="45" x14ac:dyDescent="0.25">
      <c r="A26" s="79" t="s">
        <v>27</v>
      </c>
      <c r="B26" s="82" t="s">
        <v>68</v>
      </c>
      <c r="C26" s="86"/>
      <c r="D26" s="84">
        <f t="shared" si="2"/>
        <v>0</v>
      </c>
      <c r="E26" s="19" t="s">
        <v>1193</v>
      </c>
      <c r="F26" s="19" t="s">
        <v>1194</v>
      </c>
      <c r="G26" s="19" t="s">
        <v>1195</v>
      </c>
      <c r="H26" s="19" t="s">
        <v>1196</v>
      </c>
      <c r="I26" s="19">
        <v>3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5</v>
      </c>
      <c r="P26" s="19">
        <v>0</v>
      </c>
      <c r="Q26" s="74">
        <v>0</v>
      </c>
      <c r="R26" s="75">
        <f t="shared" si="3"/>
        <v>3</v>
      </c>
      <c r="S26" s="76">
        <v>1</v>
      </c>
    </row>
    <row r="27" spans="1:19" ht="45" x14ac:dyDescent="0.25">
      <c r="A27" s="79" t="s">
        <v>28</v>
      </c>
      <c r="B27" s="82" t="s">
        <v>69</v>
      </c>
      <c r="C27" s="86"/>
      <c r="D27" s="84">
        <f t="shared" si="2"/>
        <v>0</v>
      </c>
      <c r="E27" s="19" t="s">
        <v>1197</v>
      </c>
      <c r="F27" s="19" t="s">
        <v>1198</v>
      </c>
      <c r="G27" s="19" t="s">
        <v>1199</v>
      </c>
      <c r="H27" s="19" t="s">
        <v>1344</v>
      </c>
      <c r="I27" s="19">
        <v>2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5</v>
      </c>
      <c r="P27" s="19">
        <v>0</v>
      </c>
      <c r="Q27" s="74">
        <v>0</v>
      </c>
      <c r="R27" s="75">
        <f t="shared" si="3"/>
        <v>2</v>
      </c>
      <c r="S27" s="76">
        <v>1</v>
      </c>
    </row>
    <row r="28" spans="1:19" ht="30" x14ac:dyDescent="0.25">
      <c r="A28" s="79" t="s">
        <v>29</v>
      </c>
      <c r="B28" s="82" t="s">
        <v>70</v>
      </c>
      <c r="C28" s="86"/>
      <c r="D28" s="84">
        <f t="shared" si="2"/>
        <v>0</v>
      </c>
      <c r="E28" s="19" t="s">
        <v>1200</v>
      </c>
      <c r="F28" s="19" t="s">
        <v>1201</v>
      </c>
      <c r="G28" s="19" t="s">
        <v>1202</v>
      </c>
      <c r="H28" s="19" t="s">
        <v>1344</v>
      </c>
      <c r="I28" s="19">
        <v>2</v>
      </c>
      <c r="J28" s="19">
        <v>1</v>
      </c>
      <c r="K28" s="19">
        <v>1</v>
      </c>
      <c r="L28" s="19">
        <v>1</v>
      </c>
      <c r="M28" s="19">
        <v>0</v>
      </c>
      <c r="N28" s="19">
        <v>1</v>
      </c>
      <c r="O28" s="19">
        <v>4</v>
      </c>
      <c r="P28" s="19">
        <v>0</v>
      </c>
      <c r="Q28" s="74">
        <f>IF($Q$5="нет","не применим",0)</f>
        <v>0</v>
      </c>
      <c r="R28" s="75">
        <f t="shared" si="3"/>
        <v>2</v>
      </c>
      <c r="S28" s="76">
        <v>1</v>
      </c>
    </row>
    <row r="29" spans="1:19" ht="45" x14ac:dyDescent="0.25">
      <c r="A29" s="79" t="s">
        <v>30</v>
      </c>
      <c r="B29" s="82" t="s">
        <v>72</v>
      </c>
      <c r="C29" s="86"/>
      <c r="D29" s="84">
        <f t="shared" si="2"/>
        <v>0</v>
      </c>
      <c r="E29" s="19" t="s">
        <v>1366</v>
      </c>
      <c r="F29" s="19" t="s">
        <v>1203</v>
      </c>
      <c r="G29" s="19" t="s">
        <v>1204</v>
      </c>
      <c r="H29" s="19" t="s">
        <v>1344</v>
      </c>
      <c r="I29" s="19">
        <v>2</v>
      </c>
      <c r="J29" s="19">
        <v>1</v>
      </c>
      <c r="K29" s="19">
        <v>1</v>
      </c>
      <c r="L29" s="19">
        <v>1</v>
      </c>
      <c r="M29" s="19">
        <v>0</v>
      </c>
      <c r="N29" s="19">
        <v>1</v>
      </c>
      <c r="O29" s="19">
        <v>4</v>
      </c>
      <c r="P29" s="19">
        <v>0</v>
      </c>
      <c r="Q29" s="74">
        <f>IF($Q$5="нет","не применим",0)</f>
        <v>0</v>
      </c>
      <c r="R29" s="75">
        <f t="shared" si="3"/>
        <v>2</v>
      </c>
      <c r="S29" s="76">
        <v>1</v>
      </c>
    </row>
    <row r="30" spans="1:19" ht="60" x14ac:dyDescent="0.25">
      <c r="A30" s="79" t="s">
        <v>31</v>
      </c>
      <c r="B30" s="82" t="s">
        <v>73</v>
      </c>
      <c r="C30" s="86"/>
      <c r="D30" s="84">
        <f t="shared" si="2"/>
        <v>0</v>
      </c>
      <c r="E30" s="19" t="s">
        <v>1205</v>
      </c>
      <c r="F30" s="19" t="s">
        <v>1206</v>
      </c>
      <c r="G30" s="19" t="s">
        <v>1207</v>
      </c>
      <c r="H30" s="19" t="s">
        <v>1208</v>
      </c>
      <c r="I30" s="19">
        <v>3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5</v>
      </c>
      <c r="P30" s="19">
        <v>0</v>
      </c>
      <c r="Q30" s="74">
        <v>0</v>
      </c>
      <c r="R30" s="75">
        <f t="shared" si="3"/>
        <v>3</v>
      </c>
      <c r="S30" s="76">
        <v>1</v>
      </c>
    </row>
    <row r="31" spans="1:19" ht="60" x14ac:dyDescent="0.25">
      <c r="A31" s="79" t="s">
        <v>32</v>
      </c>
      <c r="B31" s="82" t="s">
        <v>74</v>
      </c>
      <c r="C31" s="86"/>
      <c r="D31" s="84">
        <f t="shared" si="2"/>
        <v>0</v>
      </c>
      <c r="E31" s="19" t="s">
        <v>1160</v>
      </c>
      <c r="F31" s="19" t="s">
        <v>1161</v>
      </c>
      <c r="G31" s="19" t="s">
        <v>1162</v>
      </c>
      <c r="H31" s="19" t="s">
        <v>1209</v>
      </c>
      <c r="I31" s="19">
        <v>3</v>
      </c>
      <c r="J31" s="19">
        <v>1</v>
      </c>
      <c r="K31" s="19">
        <v>1</v>
      </c>
      <c r="L31" s="19">
        <v>1</v>
      </c>
      <c r="M31" s="19">
        <v>0</v>
      </c>
      <c r="N31" s="19">
        <v>1</v>
      </c>
      <c r="O31" s="19">
        <v>4</v>
      </c>
      <c r="P31" s="19">
        <v>0</v>
      </c>
      <c r="Q31" s="74">
        <f>IF($Q$5="нет","не применим",0)</f>
        <v>0</v>
      </c>
      <c r="R31" s="75">
        <f t="shared" si="3"/>
        <v>3</v>
      </c>
      <c r="S31" s="76">
        <v>1</v>
      </c>
    </row>
    <row r="32" spans="1:19" ht="45" x14ac:dyDescent="0.25">
      <c r="A32" s="79" t="s">
        <v>33</v>
      </c>
      <c r="B32" s="82" t="s">
        <v>75</v>
      </c>
      <c r="C32" s="86"/>
      <c r="D32" s="84">
        <f t="shared" si="2"/>
        <v>0</v>
      </c>
      <c r="E32" s="19" t="s">
        <v>1210</v>
      </c>
      <c r="F32" s="19" t="s">
        <v>1211</v>
      </c>
      <c r="G32" s="19" t="s">
        <v>1212</v>
      </c>
      <c r="H32" s="19" t="s">
        <v>1213</v>
      </c>
      <c r="I32" s="19">
        <v>3</v>
      </c>
      <c r="J32" s="19">
        <v>1</v>
      </c>
      <c r="K32" s="19">
        <v>1</v>
      </c>
      <c r="L32" s="19">
        <v>1</v>
      </c>
      <c r="M32" s="19">
        <v>0</v>
      </c>
      <c r="N32" s="19">
        <v>1</v>
      </c>
      <c r="O32" s="19">
        <v>4</v>
      </c>
      <c r="P32" s="19">
        <v>0</v>
      </c>
      <c r="Q32" s="74">
        <f>IF($Q$5="нет","не применим",0)</f>
        <v>0</v>
      </c>
      <c r="R32" s="75">
        <f t="shared" si="3"/>
        <v>3</v>
      </c>
      <c r="S32" s="76">
        <v>1</v>
      </c>
    </row>
    <row r="33" spans="1:19" ht="45" x14ac:dyDescent="0.25">
      <c r="A33" s="79" t="s">
        <v>34</v>
      </c>
      <c r="B33" s="82" t="s">
        <v>76</v>
      </c>
      <c r="C33" s="86"/>
      <c r="D33" s="84">
        <f t="shared" si="2"/>
        <v>0</v>
      </c>
      <c r="E33" s="19" t="s">
        <v>1163</v>
      </c>
      <c r="F33" s="19" t="s">
        <v>1164</v>
      </c>
      <c r="G33" s="56" t="s">
        <v>1344</v>
      </c>
      <c r="H33" s="19" t="s">
        <v>1344</v>
      </c>
      <c r="I33" s="19">
        <v>1</v>
      </c>
      <c r="J33" s="19">
        <v>1</v>
      </c>
      <c r="K33" s="19">
        <v>1</v>
      </c>
      <c r="L33" s="19">
        <v>1</v>
      </c>
      <c r="M33" s="19">
        <v>0</v>
      </c>
      <c r="N33" s="19">
        <v>1</v>
      </c>
      <c r="O33" s="19">
        <v>4</v>
      </c>
      <c r="P33" s="19">
        <v>0</v>
      </c>
      <c r="Q33" s="74">
        <f>IF($Q$5="нет","не применим",0)</f>
        <v>0</v>
      </c>
      <c r="R33" s="75">
        <f t="shared" si="3"/>
        <v>1</v>
      </c>
      <c r="S33" s="76">
        <v>1</v>
      </c>
    </row>
    <row r="34" spans="1:19" ht="75" x14ac:dyDescent="0.25">
      <c r="A34" s="79" t="s">
        <v>35</v>
      </c>
      <c r="B34" s="82" t="s">
        <v>77</v>
      </c>
      <c r="C34" s="86"/>
      <c r="D34" s="84">
        <f t="shared" si="2"/>
        <v>0</v>
      </c>
      <c r="E34" s="19" t="s">
        <v>1214</v>
      </c>
      <c r="F34" s="19" t="s">
        <v>1215</v>
      </c>
      <c r="G34" s="19" t="s">
        <v>1216</v>
      </c>
      <c r="H34" s="19" t="s">
        <v>1217</v>
      </c>
      <c r="I34" s="19">
        <v>3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5</v>
      </c>
      <c r="P34" s="19">
        <v>0</v>
      </c>
      <c r="Q34" s="74">
        <v>0</v>
      </c>
      <c r="R34" s="75">
        <f t="shared" si="3"/>
        <v>3</v>
      </c>
      <c r="S34" s="76">
        <v>1</v>
      </c>
    </row>
    <row r="35" spans="1:19" ht="60" x14ac:dyDescent="0.25">
      <c r="A35" s="79" t="s">
        <v>36</v>
      </c>
      <c r="B35" s="82" t="s">
        <v>78</v>
      </c>
      <c r="C35" s="86"/>
      <c r="D35" s="84">
        <f t="shared" si="2"/>
        <v>0</v>
      </c>
      <c r="E35" s="19" t="s">
        <v>1218</v>
      </c>
      <c r="F35" s="19" t="s">
        <v>1219</v>
      </c>
      <c r="G35" s="19" t="s">
        <v>1220</v>
      </c>
      <c r="H35" s="19" t="s">
        <v>1344</v>
      </c>
      <c r="I35" s="19">
        <v>2</v>
      </c>
      <c r="J35" s="19">
        <v>1</v>
      </c>
      <c r="K35" s="19">
        <v>1</v>
      </c>
      <c r="L35" s="19">
        <v>1</v>
      </c>
      <c r="M35" s="19">
        <v>0</v>
      </c>
      <c r="N35" s="19">
        <v>1</v>
      </c>
      <c r="O35" s="19">
        <v>4</v>
      </c>
      <c r="P35" s="19">
        <v>0</v>
      </c>
      <c r="Q35" s="74">
        <f>IF($Q$5="нет","не применим",0)</f>
        <v>0</v>
      </c>
      <c r="R35" s="75">
        <f t="shared" si="3"/>
        <v>2</v>
      </c>
      <c r="S35" s="76">
        <v>1</v>
      </c>
    </row>
    <row r="36" spans="1:19" x14ac:dyDescent="0.25">
      <c r="A36" s="78" t="s">
        <v>37</v>
      </c>
      <c r="B36" s="81" t="s">
        <v>271</v>
      </c>
      <c r="C36" s="86"/>
      <c r="D36" s="84">
        <f t="shared" si="2"/>
        <v>0</v>
      </c>
      <c r="E36" s="19" t="s">
        <v>1150</v>
      </c>
      <c r="F36" s="19" t="s">
        <v>1221</v>
      </c>
      <c r="G36" s="56" t="s">
        <v>1344</v>
      </c>
      <c r="H36" s="19" t="s">
        <v>1344</v>
      </c>
      <c r="I36" s="19">
        <v>1</v>
      </c>
      <c r="J36" s="19">
        <v>1</v>
      </c>
      <c r="K36" s="19">
        <v>0</v>
      </c>
      <c r="L36" s="19">
        <v>0</v>
      </c>
      <c r="M36" s="19">
        <v>1</v>
      </c>
      <c r="N36" s="19">
        <v>1</v>
      </c>
      <c r="O36" s="19">
        <v>3</v>
      </c>
      <c r="P36" s="19">
        <v>1</v>
      </c>
      <c r="Q36" s="74">
        <f>IF($Q$2="нет","не применим",0)</f>
        <v>0</v>
      </c>
      <c r="R36" s="75">
        <f t="shared" si="3"/>
        <v>1</v>
      </c>
      <c r="S36" s="76">
        <v>2</v>
      </c>
    </row>
    <row r="37" spans="1:19" ht="45" x14ac:dyDescent="0.25">
      <c r="A37" s="78" t="s">
        <v>38</v>
      </c>
      <c r="B37" s="81" t="s">
        <v>272</v>
      </c>
      <c r="C37" s="86"/>
      <c r="D37" s="84">
        <f t="shared" si="2"/>
        <v>0</v>
      </c>
      <c r="E37" s="19" t="s">
        <v>1150</v>
      </c>
      <c r="F37" s="19" t="s">
        <v>1222</v>
      </c>
      <c r="G37" s="56" t="s">
        <v>1344</v>
      </c>
      <c r="H37" s="19" t="s">
        <v>1344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5</v>
      </c>
      <c r="P37" s="19">
        <v>1</v>
      </c>
      <c r="Q37" s="74">
        <v>0</v>
      </c>
      <c r="R37" s="75">
        <f t="shared" si="3"/>
        <v>1</v>
      </c>
      <c r="S37" s="76">
        <v>2</v>
      </c>
    </row>
    <row r="38" spans="1:19" ht="45" x14ac:dyDescent="0.25">
      <c r="A38" s="79" t="s">
        <v>39</v>
      </c>
      <c r="B38" s="82" t="s">
        <v>81</v>
      </c>
      <c r="C38" s="86"/>
      <c r="D38" s="84">
        <f t="shared" si="2"/>
        <v>0</v>
      </c>
      <c r="E38" s="19" t="s">
        <v>1223</v>
      </c>
      <c r="F38" s="19" t="s">
        <v>1224</v>
      </c>
      <c r="G38" s="19" t="s">
        <v>1225</v>
      </c>
      <c r="H38" s="19" t="s">
        <v>1226</v>
      </c>
      <c r="I38" s="19">
        <v>3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v>5</v>
      </c>
      <c r="P38" s="19">
        <v>0</v>
      </c>
      <c r="Q38" s="74">
        <v>0</v>
      </c>
      <c r="R38" s="75">
        <f t="shared" si="3"/>
        <v>3</v>
      </c>
      <c r="S38" s="76">
        <v>2</v>
      </c>
    </row>
    <row r="39" spans="1:19" x14ac:dyDescent="0.25">
      <c r="A39" s="79" t="s">
        <v>40</v>
      </c>
      <c r="B39" s="82" t="s">
        <v>82</v>
      </c>
      <c r="C39" s="86"/>
      <c r="D39" s="84">
        <f t="shared" si="2"/>
        <v>0</v>
      </c>
      <c r="E39" s="19" t="s">
        <v>1184</v>
      </c>
      <c r="F39" s="19" t="s">
        <v>1227</v>
      </c>
      <c r="G39" s="19" t="s">
        <v>1228</v>
      </c>
      <c r="H39" s="19" t="s">
        <v>1344</v>
      </c>
      <c r="I39" s="19">
        <v>2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5</v>
      </c>
      <c r="P39" s="19">
        <v>0</v>
      </c>
      <c r="Q39" s="74">
        <v>0</v>
      </c>
      <c r="R39" s="75">
        <f t="shared" si="3"/>
        <v>2</v>
      </c>
      <c r="S39" s="76">
        <v>2</v>
      </c>
    </row>
    <row r="40" spans="1:19" ht="45" x14ac:dyDescent="0.25">
      <c r="A40" s="79" t="s">
        <v>41</v>
      </c>
      <c r="B40" s="82" t="s">
        <v>83</v>
      </c>
      <c r="C40" s="86"/>
      <c r="D40" s="84">
        <f t="shared" si="2"/>
        <v>0</v>
      </c>
      <c r="E40" s="19" t="s">
        <v>1150</v>
      </c>
      <c r="F40" s="19" t="s">
        <v>1151</v>
      </c>
      <c r="G40" s="56" t="s">
        <v>1344</v>
      </c>
      <c r="H40" s="19" t="s">
        <v>1344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5</v>
      </c>
      <c r="P40" s="19">
        <v>0</v>
      </c>
      <c r="Q40" s="74">
        <v>0</v>
      </c>
      <c r="R40" s="75">
        <f t="shared" si="3"/>
        <v>1</v>
      </c>
      <c r="S40" s="76">
        <v>2</v>
      </c>
    </row>
    <row r="41" spans="1:19" ht="30" x14ac:dyDescent="0.25">
      <c r="A41" s="79" t="s">
        <v>42</v>
      </c>
      <c r="B41" s="82" t="s">
        <v>85</v>
      </c>
      <c r="C41" s="86"/>
      <c r="D41" s="84">
        <f t="shared" si="2"/>
        <v>0</v>
      </c>
      <c r="E41" s="19" t="s">
        <v>1229</v>
      </c>
      <c r="F41" s="19" t="s">
        <v>1230</v>
      </c>
      <c r="G41" s="19" t="s">
        <v>1231</v>
      </c>
      <c r="H41" s="19" t="s">
        <v>1232</v>
      </c>
      <c r="I41" s="19">
        <v>3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5</v>
      </c>
      <c r="P41" s="19">
        <v>0</v>
      </c>
      <c r="Q41" s="74">
        <v>0</v>
      </c>
      <c r="R41" s="75">
        <f t="shared" si="3"/>
        <v>3</v>
      </c>
      <c r="S41" s="76">
        <v>2</v>
      </c>
    </row>
    <row r="42" spans="1:19" ht="30" x14ac:dyDescent="0.25">
      <c r="A42" s="79" t="s">
        <v>43</v>
      </c>
      <c r="B42" s="82" t="s">
        <v>84</v>
      </c>
      <c r="C42" s="86"/>
      <c r="D42" s="84">
        <f t="shared" si="2"/>
        <v>0</v>
      </c>
      <c r="E42" s="19" t="s">
        <v>1233</v>
      </c>
      <c r="F42" s="19" t="s">
        <v>1234</v>
      </c>
      <c r="G42" s="19" t="s">
        <v>1235</v>
      </c>
      <c r="H42" s="19" t="s">
        <v>1236</v>
      </c>
      <c r="I42" s="19">
        <v>3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v>5</v>
      </c>
      <c r="P42" s="19">
        <v>0</v>
      </c>
      <c r="Q42" s="74">
        <v>0</v>
      </c>
      <c r="R42" s="75">
        <f t="shared" si="3"/>
        <v>3</v>
      </c>
      <c r="S42" s="76">
        <v>2</v>
      </c>
    </row>
    <row r="43" spans="1:19" ht="105" x14ac:dyDescent="0.25">
      <c r="A43" s="79" t="s">
        <v>44</v>
      </c>
      <c r="B43" s="82" t="s">
        <v>86</v>
      </c>
      <c r="C43" s="86"/>
      <c r="D43" s="84">
        <f t="shared" si="2"/>
        <v>0</v>
      </c>
      <c r="E43" s="19" t="s">
        <v>1184</v>
      </c>
      <c r="F43" s="19" t="s">
        <v>1237</v>
      </c>
      <c r="G43" s="19" t="s">
        <v>1238</v>
      </c>
      <c r="H43" s="19" t="s">
        <v>1367</v>
      </c>
      <c r="I43" s="19">
        <v>3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5</v>
      </c>
      <c r="P43" s="19">
        <v>0</v>
      </c>
      <c r="Q43" s="74">
        <v>0</v>
      </c>
      <c r="R43" s="75">
        <f t="shared" si="3"/>
        <v>3</v>
      </c>
      <c r="S43" s="76">
        <v>2</v>
      </c>
    </row>
    <row r="44" spans="1:19" ht="105" x14ac:dyDescent="0.25">
      <c r="A44" s="79" t="s">
        <v>45</v>
      </c>
      <c r="B44" s="82" t="s">
        <v>87</v>
      </c>
      <c r="C44" s="86"/>
      <c r="D44" s="84">
        <f t="shared" si="2"/>
        <v>0</v>
      </c>
      <c r="E44" s="19" t="s">
        <v>1184</v>
      </c>
      <c r="F44" s="19" t="s">
        <v>1239</v>
      </c>
      <c r="G44" s="19" t="s">
        <v>1240</v>
      </c>
      <c r="H44" s="19" t="s">
        <v>1344</v>
      </c>
      <c r="I44" s="19">
        <v>2</v>
      </c>
      <c r="J44" s="19">
        <v>1</v>
      </c>
      <c r="K44" s="19">
        <v>1</v>
      </c>
      <c r="L44" s="19">
        <v>1</v>
      </c>
      <c r="M44" s="19">
        <v>1</v>
      </c>
      <c r="N44" s="19">
        <v>1</v>
      </c>
      <c r="O44" s="19">
        <v>5</v>
      </c>
      <c r="P44" s="19">
        <v>0</v>
      </c>
      <c r="Q44" s="74">
        <v>0</v>
      </c>
      <c r="R44" s="75">
        <f t="shared" si="3"/>
        <v>2</v>
      </c>
      <c r="S44" s="76">
        <v>2</v>
      </c>
    </row>
    <row r="45" spans="1:19" ht="60" x14ac:dyDescent="0.25">
      <c r="A45" s="79" t="s">
        <v>46</v>
      </c>
      <c r="B45" s="82" t="s">
        <v>88</v>
      </c>
      <c r="C45" s="86"/>
      <c r="D45" s="84">
        <f t="shared" si="2"/>
        <v>0</v>
      </c>
      <c r="E45" s="19" t="s">
        <v>1241</v>
      </c>
      <c r="F45" s="19" t="s">
        <v>1242</v>
      </c>
      <c r="G45" s="19" t="s">
        <v>1243</v>
      </c>
      <c r="H45" s="19" t="s">
        <v>1244</v>
      </c>
      <c r="I45" s="19">
        <v>3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5</v>
      </c>
      <c r="P45" s="19">
        <v>0</v>
      </c>
      <c r="Q45" s="74">
        <v>0</v>
      </c>
      <c r="R45" s="75">
        <f t="shared" si="3"/>
        <v>3</v>
      </c>
      <c r="S45" s="76">
        <v>2</v>
      </c>
    </row>
    <row r="46" spans="1:19" ht="30" x14ac:dyDescent="0.25">
      <c r="A46" s="79" t="s">
        <v>47</v>
      </c>
      <c r="B46" s="82" t="s">
        <v>89</v>
      </c>
      <c r="C46" s="86"/>
      <c r="D46" s="84">
        <f t="shared" si="2"/>
        <v>0</v>
      </c>
      <c r="E46" s="19" t="s">
        <v>1184</v>
      </c>
      <c r="F46" s="19" t="s">
        <v>1245</v>
      </c>
      <c r="G46" s="56" t="s">
        <v>1344</v>
      </c>
      <c r="H46" s="19" t="s">
        <v>1344</v>
      </c>
      <c r="I46" s="19">
        <v>1</v>
      </c>
      <c r="J46" s="19">
        <v>1</v>
      </c>
      <c r="K46" s="19">
        <v>1</v>
      </c>
      <c r="L46" s="19">
        <v>1</v>
      </c>
      <c r="M46" s="19">
        <v>0</v>
      </c>
      <c r="N46" s="19">
        <v>1</v>
      </c>
      <c r="O46" s="19">
        <v>4</v>
      </c>
      <c r="P46" s="19">
        <v>0</v>
      </c>
      <c r="Q46" s="74">
        <f>IF($Q$5="нет","не применим",0)</f>
        <v>0</v>
      </c>
      <c r="R46" s="75">
        <f t="shared" si="3"/>
        <v>1</v>
      </c>
      <c r="S46" s="76">
        <v>2</v>
      </c>
    </row>
    <row r="47" spans="1:19" ht="45" x14ac:dyDescent="0.25">
      <c r="A47" s="79" t="s">
        <v>48</v>
      </c>
      <c r="B47" s="82" t="s">
        <v>90</v>
      </c>
      <c r="C47" s="86"/>
      <c r="D47" s="84">
        <f t="shared" si="2"/>
        <v>0</v>
      </c>
      <c r="E47" s="19" t="s">
        <v>1184</v>
      </c>
      <c r="F47" s="19" t="s">
        <v>1245</v>
      </c>
      <c r="G47" s="56" t="s">
        <v>1344</v>
      </c>
      <c r="H47" s="19" t="s">
        <v>1344</v>
      </c>
      <c r="I47" s="19">
        <v>1</v>
      </c>
      <c r="J47" s="19">
        <v>1</v>
      </c>
      <c r="K47" s="19">
        <v>1</v>
      </c>
      <c r="L47" s="19">
        <v>1</v>
      </c>
      <c r="M47" s="19">
        <v>0</v>
      </c>
      <c r="N47" s="19">
        <v>1</v>
      </c>
      <c r="O47" s="19">
        <v>4</v>
      </c>
      <c r="P47" s="19">
        <v>0</v>
      </c>
      <c r="Q47" s="74">
        <f>IF($Q$5="нет","не применим",0)</f>
        <v>0</v>
      </c>
      <c r="R47" s="75">
        <f t="shared" si="3"/>
        <v>1</v>
      </c>
      <c r="S47" s="76">
        <v>2</v>
      </c>
    </row>
    <row r="48" spans="1:19" ht="45" x14ac:dyDescent="0.25">
      <c r="A48" s="78" t="s">
        <v>91</v>
      </c>
      <c r="B48" s="81" t="s">
        <v>273</v>
      </c>
      <c r="C48" s="86"/>
      <c r="D48" s="84">
        <f t="shared" si="2"/>
        <v>0</v>
      </c>
      <c r="E48" s="19" t="s">
        <v>1246</v>
      </c>
      <c r="F48" s="19" t="s">
        <v>1247</v>
      </c>
      <c r="G48" s="19" t="s">
        <v>1248</v>
      </c>
      <c r="H48" s="19" t="s">
        <v>1249</v>
      </c>
      <c r="I48" s="19">
        <v>3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5</v>
      </c>
      <c r="P48" s="19">
        <v>1</v>
      </c>
      <c r="Q48" s="74">
        <v>0</v>
      </c>
      <c r="R48" s="75">
        <f t="shared" si="3"/>
        <v>3</v>
      </c>
      <c r="S48" s="76">
        <v>3</v>
      </c>
    </row>
    <row r="49" spans="1:19" x14ac:dyDescent="0.25">
      <c r="A49" s="79" t="s">
        <v>92</v>
      </c>
      <c r="B49" s="82" t="s">
        <v>104</v>
      </c>
      <c r="C49" s="86"/>
      <c r="D49" s="84">
        <f t="shared" si="2"/>
        <v>0</v>
      </c>
      <c r="E49" s="19" t="s">
        <v>1250</v>
      </c>
      <c r="F49" s="19" t="s">
        <v>1251</v>
      </c>
      <c r="G49" s="19" t="s">
        <v>1252</v>
      </c>
      <c r="H49" s="19" t="s">
        <v>1253</v>
      </c>
      <c r="I49" s="19">
        <v>3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5</v>
      </c>
      <c r="P49" s="19">
        <v>0</v>
      </c>
      <c r="Q49" s="74">
        <v>0</v>
      </c>
      <c r="R49" s="75">
        <f t="shared" si="3"/>
        <v>3</v>
      </c>
      <c r="S49" s="76">
        <v>3</v>
      </c>
    </row>
    <row r="50" spans="1:19" ht="30" x14ac:dyDescent="0.25">
      <c r="A50" s="79" t="s">
        <v>93</v>
      </c>
      <c r="B50" s="82" t="s">
        <v>105</v>
      </c>
      <c r="C50" s="86"/>
      <c r="D50" s="84">
        <f t="shared" si="2"/>
        <v>0</v>
      </c>
      <c r="E50" s="19" t="s">
        <v>1184</v>
      </c>
      <c r="F50" s="19" t="s">
        <v>1254</v>
      </c>
      <c r="G50" s="19" t="s">
        <v>1255</v>
      </c>
      <c r="H50" s="19" t="s">
        <v>1256</v>
      </c>
      <c r="I50" s="19">
        <v>3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5</v>
      </c>
      <c r="P50" s="19">
        <v>0</v>
      </c>
      <c r="Q50" s="74">
        <v>0</v>
      </c>
      <c r="R50" s="75">
        <f t="shared" si="3"/>
        <v>3</v>
      </c>
      <c r="S50" s="76">
        <v>3</v>
      </c>
    </row>
    <row r="51" spans="1:19" ht="30" x14ac:dyDescent="0.25">
      <c r="A51" s="79" t="s">
        <v>94</v>
      </c>
      <c r="B51" s="82" t="s">
        <v>107</v>
      </c>
      <c r="C51" s="86"/>
      <c r="D51" s="84">
        <f t="shared" si="2"/>
        <v>0</v>
      </c>
      <c r="E51" s="19" t="s">
        <v>1184</v>
      </c>
      <c r="F51" s="19" t="s">
        <v>1257</v>
      </c>
      <c r="G51" s="19" t="s">
        <v>1258</v>
      </c>
      <c r="H51" s="19" t="s">
        <v>1259</v>
      </c>
      <c r="I51" s="19">
        <v>3</v>
      </c>
      <c r="J51" s="19">
        <v>1</v>
      </c>
      <c r="K51" s="19">
        <v>1</v>
      </c>
      <c r="L51" s="19">
        <v>1</v>
      </c>
      <c r="M51" s="19">
        <v>1</v>
      </c>
      <c r="N51" s="19">
        <v>1</v>
      </c>
      <c r="O51" s="19">
        <v>5</v>
      </c>
      <c r="P51" s="19">
        <v>0</v>
      </c>
      <c r="Q51" s="74">
        <v>0</v>
      </c>
      <c r="R51" s="75">
        <f t="shared" si="3"/>
        <v>3</v>
      </c>
      <c r="S51" s="76">
        <v>3</v>
      </c>
    </row>
    <row r="52" spans="1:19" ht="30" x14ac:dyDescent="0.25">
      <c r="A52" s="79" t="s">
        <v>95</v>
      </c>
      <c r="B52" s="82" t="s">
        <v>108</v>
      </c>
      <c r="C52" s="86"/>
      <c r="D52" s="84">
        <f t="shared" si="2"/>
        <v>0</v>
      </c>
      <c r="E52" s="19" t="s">
        <v>1184</v>
      </c>
      <c r="F52" s="19" t="s">
        <v>1260</v>
      </c>
      <c r="G52" s="19" t="s">
        <v>1261</v>
      </c>
      <c r="H52" s="19" t="s">
        <v>1262</v>
      </c>
      <c r="I52" s="19">
        <v>3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5</v>
      </c>
      <c r="P52" s="19">
        <v>0</v>
      </c>
      <c r="Q52" s="74">
        <v>0</v>
      </c>
      <c r="R52" s="75">
        <f t="shared" si="3"/>
        <v>3</v>
      </c>
      <c r="S52" s="76">
        <v>3</v>
      </c>
    </row>
    <row r="53" spans="1:19" ht="75" x14ac:dyDescent="0.25">
      <c r="A53" s="79" t="s">
        <v>96</v>
      </c>
      <c r="B53" s="82" t="s">
        <v>109</v>
      </c>
      <c r="C53" s="86"/>
      <c r="D53" s="84">
        <f t="shared" si="2"/>
        <v>0</v>
      </c>
      <c r="E53" s="19" t="s">
        <v>1184</v>
      </c>
      <c r="F53" s="19" t="s">
        <v>1263</v>
      </c>
      <c r="G53" s="19" t="s">
        <v>1264</v>
      </c>
      <c r="H53" s="19" t="s">
        <v>1344</v>
      </c>
      <c r="I53" s="19">
        <v>2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5</v>
      </c>
      <c r="P53" s="19">
        <v>0</v>
      </c>
      <c r="Q53" s="74">
        <v>0</v>
      </c>
      <c r="R53" s="75">
        <f t="shared" si="3"/>
        <v>2</v>
      </c>
      <c r="S53" s="76">
        <v>3</v>
      </c>
    </row>
    <row r="54" spans="1:19" ht="45" x14ac:dyDescent="0.25">
      <c r="A54" s="78" t="s">
        <v>97</v>
      </c>
      <c r="B54" s="81" t="s">
        <v>287</v>
      </c>
      <c r="C54" s="86"/>
      <c r="D54" s="84">
        <f t="shared" si="2"/>
        <v>0</v>
      </c>
      <c r="E54" s="19" t="s">
        <v>1184</v>
      </c>
      <c r="F54" s="19" t="s">
        <v>1265</v>
      </c>
      <c r="G54" s="19" t="s">
        <v>1266</v>
      </c>
      <c r="H54" s="19" t="s">
        <v>1267</v>
      </c>
      <c r="I54" s="19">
        <v>3</v>
      </c>
      <c r="J54" s="19">
        <v>1</v>
      </c>
      <c r="K54" s="19">
        <v>1</v>
      </c>
      <c r="L54" s="19">
        <v>1</v>
      </c>
      <c r="M54" s="19">
        <v>1</v>
      </c>
      <c r="N54" s="19">
        <v>1</v>
      </c>
      <c r="O54" s="19">
        <v>5</v>
      </c>
      <c r="P54" s="19">
        <v>1</v>
      </c>
      <c r="Q54" s="74">
        <v>0</v>
      </c>
      <c r="R54" s="75">
        <f t="shared" si="3"/>
        <v>3</v>
      </c>
      <c r="S54" s="76">
        <v>3</v>
      </c>
    </row>
    <row r="55" spans="1:19" x14ac:dyDescent="0.25">
      <c r="A55" s="79" t="s">
        <v>98</v>
      </c>
      <c r="B55" s="82" t="s">
        <v>111</v>
      </c>
      <c r="C55" s="86"/>
      <c r="D55" s="84">
        <f t="shared" si="2"/>
        <v>0</v>
      </c>
      <c r="E55" s="19" t="s">
        <v>1184</v>
      </c>
      <c r="F55" s="19" t="s">
        <v>1268</v>
      </c>
      <c r="G55" s="56" t="s">
        <v>1344</v>
      </c>
      <c r="H55" s="19" t="s">
        <v>1344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5</v>
      </c>
      <c r="P55" s="19">
        <v>0</v>
      </c>
      <c r="Q55" s="74">
        <v>0</v>
      </c>
      <c r="R55" s="75">
        <f t="shared" si="3"/>
        <v>1</v>
      </c>
      <c r="S55" s="76">
        <v>3</v>
      </c>
    </row>
    <row r="56" spans="1:19" x14ac:dyDescent="0.25">
      <c r="A56" s="79" t="s">
        <v>99</v>
      </c>
      <c r="B56" s="82" t="s">
        <v>112</v>
      </c>
      <c r="C56" s="86"/>
      <c r="D56" s="84">
        <f t="shared" si="2"/>
        <v>0</v>
      </c>
      <c r="E56" s="19" t="s">
        <v>1184</v>
      </c>
      <c r="F56" s="19" t="s">
        <v>1269</v>
      </c>
      <c r="G56" s="56" t="s">
        <v>1344</v>
      </c>
      <c r="H56" s="19" t="s">
        <v>1344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5</v>
      </c>
      <c r="P56" s="19">
        <v>0</v>
      </c>
      <c r="Q56" s="74">
        <v>0</v>
      </c>
      <c r="R56" s="75">
        <f t="shared" si="3"/>
        <v>1</v>
      </c>
      <c r="S56" s="76">
        <v>3</v>
      </c>
    </row>
    <row r="57" spans="1:19" x14ac:dyDescent="0.25">
      <c r="A57" s="79" t="s">
        <v>100</v>
      </c>
      <c r="B57" s="82" t="s">
        <v>113</v>
      </c>
      <c r="C57" s="86"/>
      <c r="D57" s="84">
        <f t="shared" si="2"/>
        <v>0</v>
      </c>
      <c r="E57" s="19" t="s">
        <v>1184</v>
      </c>
      <c r="F57" s="19" t="s">
        <v>1270</v>
      </c>
      <c r="G57" s="56" t="s">
        <v>1344</v>
      </c>
      <c r="H57" s="19" t="s">
        <v>1344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5</v>
      </c>
      <c r="P57" s="19">
        <v>0</v>
      </c>
      <c r="Q57" s="74">
        <v>0</v>
      </c>
      <c r="R57" s="75">
        <f t="shared" si="3"/>
        <v>1</v>
      </c>
      <c r="S57" s="76">
        <v>3</v>
      </c>
    </row>
    <row r="58" spans="1:19" ht="30" x14ac:dyDescent="0.25">
      <c r="A58" s="79" t="s">
        <v>101</v>
      </c>
      <c r="B58" s="82" t="s">
        <v>114</v>
      </c>
      <c r="C58" s="86"/>
      <c r="D58" s="84">
        <f t="shared" si="2"/>
        <v>0</v>
      </c>
      <c r="E58" s="19" t="s">
        <v>1184</v>
      </c>
      <c r="F58" s="19" t="s">
        <v>1271</v>
      </c>
      <c r="G58" s="56" t="s">
        <v>1344</v>
      </c>
      <c r="H58" s="19" t="s">
        <v>1344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5</v>
      </c>
      <c r="P58" s="19">
        <v>0</v>
      </c>
      <c r="Q58" s="74">
        <v>0</v>
      </c>
      <c r="R58" s="75">
        <f t="shared" si="3"/>
        <v>1</v>
      </c>
      <c r="S58" s="76">
        <v>3</v>
      </c>
    </row>
    <row r="59" spans="1:19" ht="30" x14ac:dyDescent="0.25">
      <c r="A59" s="79" t="s">
        <v>102</v>
      </c>
      <c r="B59" s="82" t="s">
        <v>115</v>
      </c>
      <c r="C59" s="86"/>
      <c r="D59" s="84">
        <f t="shared" si="2"/>
        <v>0</v>
      </c>
      <c r="E59" s="19">
        <v>0</v>
      </c>
      <c r="F59" s="19" t="s">
        <v>1246</v>
      </c>
      <c r="G59" s="19" t="s">
        <v>1272</v>
      </c>
      <c r="H59" s="19" t="s">
        <v>1273</v>
      </c>
      <c r="I59" s="19">
        <v>3</v>
      </c>
      <c r="J59" s="19">
        <v>1</v>
      </c>
      <c r="K59" s="19">
        <v>1</v>
      </c>
      <c r="L59" s="19">
        <v>1</v>
      </c>
      <c r="M59" s="19">
        <v>1</v>
      </c>
      <c r="N59" s="19">
        <v>1</v>
      </c>
      <c r="O59" s="19">
        <v>5</v>
      </c>
      <c r="P59" s="19">
        <v>0</v>
      </c>
      <c r="Q59" s="74">
        <v>0</v>
      </c>
      <c r="R59" s="75">
        <f t="shared" si="3"/>
        <v>3</v>
      </c>
      <c r="S59" s="76">
        <v>3</v>
      </c>
    </row>
    <row r="60" spans="1:19" ht="45" x14ac:dyDescent="0.25">
      <c r="A60" s="79" t="s">
        <v>103</v>
      </c>
      <c r="B60" s="82" t="s">
        <v>116</v>
      </c>
      <c r="C60" s="86"/>
      <c r="D60" s="84">
        <f t="shared" si="2"/>
        <v>0</v>
      </c>
      <c r="E60" s="19" t="s">
        <v>1274</v>
      </c>
      <c r="F60" s="19" t="s">
        <v>1275</v>
      </c>
      <c r="G60" s="19" t="s">
        <v>1276</v>
      </c>
      <c r="H60" s="19" t="s">
        <v>1344</v>
      </c>
      <c r="I60" s="19">
        <v>2</v>
      </c>
      <c r="J60" s="19">
        <v>1</v>
      </c>
      <c r="K60" s="19">
        <v>1</v>
      </c>
      <c r="L60" s="19">
        <v>1</v>
      </c>
      <c r="M60" s="19">
        <v>1</v>
      </c>
      <c r="N60" s="19">
        <v>1</v>
      </c>
      <c r="O60" s="19">
        <v>5</v>
      </c>
      <c r="P60" s="19">
        <v>0</v>
      </c>
      <c r="Q60" s="74">
        <v>0</v>
      </c>
      <c r="R60" s="75">
        <f t="shared" si="3"/>
        <v>2</v>
      </c>
      <c r="S60" s="76">
        <v>3</v>
      </c>
    </row>
    <row r="61" spans="1:19" x14ac:dyDescent="0.25">
      <c r="A61" s="78" t="s">
        <v>117</v>
      </c>
      <c r="B61" s="81" t="s">
        <v>274</v>
      </c>
      <c r="C61" s="86"/>
      <c r="D61" s="84">
        <f t="shared" si="2"/>
        <v>0</v>
      </c>
      <c r="E61" s="19" t="s">
        <v>1150</v>
      </c>
      <c r="F61" s="19" t="s">
        <v>1344</v>
      </c>
      <c r="G61" s="56" t="s">
        <v>1344</v>
      </c>
      <c r="H61" s="19" t="s">
        <v>1151</v>
      </c>
      <c r="I61" s="19">
        <v>3</v>
      </c>
      <c r="J61" s="19">
        <v>1</v>
      </c>
      <c r="K61" s="19">
        <v>1</v>
      </c>
      <c r="L61" s="19">
        <v>1</v>
      </c>
      <c r="M61" s="19">
        <v>1</v>
      </c>
      <c r="N61" s="19">
        <v>1</v>
      </c>
      <c r="O61" s="19">
        <v>5</v>
      </c>
      <c r="P61" s="19">
        <v>1</v>
      </c>
      <c r="Q61" s="74">
        <v>0</v>
      </c>
      <c r="R61" s="75">
        <f t="shared" si="3"/>
        <v>3</v>
      </c>
      <c r="S61" s="76">
        <v>4</v>
      </c>
    </row>
    <row r="62" spans="1:19" ht="30" x14ac:dyDescent="0.25">
      <c r="A62" s="78" t="s">
        <v>118</v>
      </c>
      <c r="B62" s="81" t="s">
        <v>275</v>
      </c>
      <c r="C62" s="86"/>
      <c r="D62" s="84">
        <f t="shared" si="2"/>
        <v>0</v>
      </c>
      <c r="E62" s="19" t="s">
        <v>1150</v>
      </c>
      <c r="F62" s="19" t="s">
        <v>1151</v>
      </c>
      <c r="G62" s="56" t="s">
        <v>1344</v>
      </c>
      <c r="H62" s="19" t="s">
        <v>1344</v>
      </c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19">
        <v>1</v>
      </c>
      <c r="O62" s="19">
        <v>5</v>
      </c>
      <c r="P62" s="19">
        <v>1</v>
      </c>
      <c r="Q62" s="74">
        <v>0</v>
      </c>
      <c r="R62" s="75">
        <f t="shared" si="3"/>
        <v>1</v>
      </c>
      <c r="S62" s="76">
        <v>4</v>
      </c>
    </row>
    <row r="63" spans="1:19" x14ac:dyDescent="0.25">
      <c r="A63" s="78" t="s">
        <v>119</v>
      </c>
      <c r="B63" s="81" t="s">
        <v>276</v>
      </c>
      <c r="C63" s="86"/>
      <c r="D63" s="84">
        <f t="shared" si="2"/>
        <v>0</v>
      </c>
      <c r="E63" s="19" t="s">
        <v>1150</v>
      </c>
      <c r="F63" s="19" t="s">
        <v>1151</v>
      </c>
      <c r="G63" s="56" t="s">
        <v>1344</v>
      </c>
      <c r="H63" s="19" t="s">
        <v>1344</v>
      </c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1</v>
      </c>
      <c r="O63" s="19">
        <v>5</v>
      </c>
      <c r="P63" s="19">
        <v>1</v>
      </c>
      <c r="Q63" s="74">
        <v>0</v>
      </c>
      <c r="R63" s="75">
        <f t="shared" si="3"/>
        <v>1</v>
      </c>
      <c r="S63" s="76">
        <v>4</v>
      </c>
    </row>
    <row r="64" spans="1:19" x14ac:dyDescent="0.25">
      <c r="A64" s="79" t="s">
        <v>120</v>
      </c>
      <c r="B64" s="82" t="s">
        <v>136</v>
      </c>
      <c r="C64" s="86"/>
      <c r="D64" s="84">
        <f t="shared" si="2"/>
        <v>0</v>
      </c>
      <c r="E64" s="19" t="s">
        <v>1150</v>
      </c>
      <c r="F64" s="19" t="s">
        <v>1151</v>
      </c>
      <c r="G64" s="56" t="s">
        <v>1344</v>
      </c>
      <c r="H64" s="19" t="s">
        <v>1344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5</v>
      </c>
      <c r="P64" s="19">
        <v>0</v>
      </c>
      <c r="Q64" s="74">
        <v>0</v>
      </c>
      <c r="R64" s="75">
        <f t="shared" si="3"/>
        <v>1</v>
      </c>
      <c r="S64" s="76">
        <v>4</v>
      </c>
    </row>
    <row r="65" spans="1:19" ht="30" x14ac:dyDescent="0.25">
      <c r="A65" s="79" t="s">
        <v>121</v>
      </c>
      <c r="B65" s="82" t="s">
        <v>137</v>
      </c>
      <c r="C65" s="86"/>
      <c r="D65" s="84">
        <f t="shared" si="2"/>
        <v>0</v>
      </c>
      <c r="E65" s="19" t="s">
        <v>1150</v>
      </c>
      <c r="F65" s="19" t="s">
        <v>1151</v>
      </c>
      <c r="G65" s="56" t="s">
        <v>1344</v>
      </c>
      <c r="H65" s="19" t="s">
        <v>1344</v>
      </c>
      <c r="I65" s="19">
        <v>1</v>
      </c>
      <c r="J65" s="19">
        <v>1</v>
      </c>
      <c r="K65" s="19">
        <v>1</v>
      </c>
      <c r="L65" s="19">
        <v>1</v>
      </c>
      <c r="M65" s="19">
        <v>1</v>
      </c>
      <c r="N65" s="19">
        <v>1</v>
      </c>
      <c r="O65" s="19">
        <v>5</v>
      </c>
      <c r="P65" s="19">
        <v>0</v>
      </c>
      <c r="Q65" s="74">
        <v>0</v>
      </c>
      <c r="R65" s="75">
        <f t="shared" si="3"/>
        <v>1</v>
      </c>
      <c r="S65" s="76">
        <v>4</v>
      </c>
    </row>
    <row r="66" spans="1:19" ht="30" x14ac:dyDescent="0.25">
      <c r="A66" s="79" t="s">
        <v>122</v>
      </c>
      <c r="B66" s="82" t="s">
        <v>138</v>
      </c>
      <c r="C66" s="86"/>
      <c r="D66" s="84">
        <f t="shared" si="2"/>
        <v>0</v>
      </c>
      <c r="E66" s="19" t="s">
        <v>1223</v>
      </c>
      <c r="F66" s="19" t="s">
        <v>1277</v>
      </c>
      <c r="G66" s="19" t="s">
        <v>1278</v>
      </c>
      <c r="H66" s="19" t="s">
        <v>1279</v>
      </c>
      <c r="I66" s="19">
        <v>3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5</v>
      </c>
      <c r="P66" s="19">
        <v>0</v>
      </c>
      <c r="Q66" s="74">
        <v>0</v>
      </c>
      <c r="R66" s="75">
        <f t="shared" si="3"/>
        <v>3</v>
      </c>
      <c r="S66" s="76">
        <v>4</v>
      </c>
    </row>
    <row r="67" spans="1:19" ht="30" x14ac:dyDescent="0.25">
      <c r="A67" s="79" t="s">
        <v>123</v>
      </c>
      <c r="B67" s="82" t="s">
        <v>139</v>
      </c>
      <c r="C67" s="86"/>
      <c r="D67" s="84">
        <f t="shared" si="2"/>
        <v>0</v>
      </c>
      <c r="E67" s="19" t="s">
        <v>1184</v>
      </c>
      <c r="F67" s="19" t="s">
        <v>1280</v>
      </c>
      <c r="G67" s="56" t="s">
        <v>1344</v>
      </c>
      <c r="H67" s="19" t="s">
        <v>1344</v>
      </c>
      <c r="I67" s="19">
        <v>1</v>
      </c>
      <c r="J67" s="19">
        <v>1</v>
      </c>
      <c r="K67" s="19">
        <v>1</v>
      </c>
      <c r="L67" s="19">
        <v>1</v>
      </c>
      <c r="M67" s="19">
        <v>1</v>
      </c>
      <c r="N67" s="19">
        <v>1</v>
      </c>
      <c r="O67" s="19">
        <v>5</v>
      </c>
      <c r="P67" s="19">
        <v>0</v>
      </c>
      <c r="Q67" s="74">
        <v>0</v>
      </c>
      <c r="R67" s="75">
        <f t="shared" si="3"/>
        <v>1</v>
      </c>
      <c r="S67" s="76">
        <v>4</v>
      </c>
    </row>
    <row r="68" spans="1:19" x14ac:dyDescent="0.25">
      <c r="A68" s="79" t="s">
        <v>124</v>
      </c>
      <c r="B68" s="82" t="s">
        <v>140</v>
      </c>
      <c r="C68" s="86"/>
      <c r="D68" s="84">
        <f t="shared" si="2"/>
        <v>0</v>
      </c>
      <c r="E68" s="19" t="s">
        <v>1281</v>
      </c>
      <c r="F68" s="19" t="s">
        <v>1282</v>
      </c>
      <c r="G68" s="19" t="s">
        <v>1283</v>
      </c>
      <c r="H68" s="19" t="s">
        <v>1284</v>
      </c>
      <c r="I68" s="19">
        <v>3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5</v>
      </c>
      <c r="P68" s="19">
        <v>0</v>
      </c>
      <c r="Q68" s="74">
        <v>0</v>
      </c>
      <c r="R68" s="75">
        <f t="shared" si="3"/>
        <v>3</v>
      </c>
      <c r="S68" s="76">
        <v>4</v>
      </c>
    </row>
    <row r="69" spans="1:19" x14ac:dyDescent="0.25">
      <c r="A69" s="79" t="s">
        <v>125</v>
      </c>
      <c r="B69" s="82" t="s">
        <v>141</v>
      </c>
      <c r="C69" s="86"/>
      <c r="D69" s="84">
        <f t="shared" si="2"/>
        <v>0</v>
      </c>
      <c r="E69" s="19" t="s">
        <v>1184</v>
      </c>
      <c r="F69" s="19" t="s">
        <v>1245</v>
      </c>
      <c r="G69" s="56" t="s">
        <v>1344</v>
      </c>
      <c r="H69" s="19" t="s">
        <v>1344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5</v>
      </c>
      <c r="P69" s="19">
        <v>0</v>
      </c>
      <c r="Q69" s="74">
        <v>0</v>
      </c>
      <c r="R69" s="75">
        <f t="shared" si="3"/>
        <v>1</v>
      </c>
      <c r="S69" s="76">
        <v>4</v>
      </c>
    </row>
    <row r="70" spans="1:19" x14ac:dyDescent="0.25">
      <c r="A70" s="79" t="s">
        <v>126</v>
      </c>
      <c r="B70" s="82" t="s">
        <v>142</v>
      </c>
      <c r="C70" s="86"/>
      <c r="D70" s="84">
        <f t="shared" si="2"/>
        <v>0</v>
      </c>
      <c r="E70" s="19" t="s">
        <v>1184</v>
      </c>
      <c r="F70" s="19" t="s">
        <v>1245</v>
      </c>
      <c r="G70" s="56" t="s">
        <v>1344</v>
      </c>
      <c r="H70" s="19" t="s">
        <v>1344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5</v>
      </c>
      <c r="P70" s="19">
        <v>0</v>
      </c>
      <c r="Q70" s="74">
        <v>0</v>
      </c>
      <c r="R70" s="75">
        <f t="shared" si="3"/>
        <v>1</v>
      </c>
      <c r="S70" s="76">
        <v>4</v>
      </c>
    </row>
    <row r="71" spans="1:19" x14ac:dyDescent="0.25">
      <c r="A71" s="79" t="s">
        <v>127</v>
      </c>
      <c r="B71" s="82" t="s">
        <v>143</v>
      </c>
      <c r="C71" s="86"/>
      <c r="D71" s="84">
        <f t="shared" si="2"/>
        <v>0</v>
      </c>
      <c r="E71" s="19" t="s">
        <v>1184</v>
      </c>
      <c r="F71" s="19" t="s">
        <v>1245</v>
      </c>
      <c r="G71" s="56" t="s">
        <v>1344</v>
      </c>
      <c r="H71" s="19" t="s">
        <v>1344</v>
      </c>
      <c r="I71" s="19">
        <v>1</v>
      </c>
      <c r="J71" s="19">
        <v>1</v>
      </c>
      <c r="K71" s="19">
        <v>1</v>
      </c>
      <c r="L71" s="19">
        <v>1</v>
      </c>
      <c r="M71" s="19">
        <v>1</v>
      </c>
      <c r="N71" s="19">
        <v>1</v>
      </c>
      <c r="O71" s="19">
        <v>5</v>
      </c>
      <c r="P71" s="19">
        <v>0</v>
      </c>
      <c r="Q71" s="74">
        <v>0</v>
      </c>
      <c r="R71" s="75">
        <f t="shared" si="3"/>
        <v>1</v>
      </c>
      <c r="S71" s="76">
        <v>4</v>
      </c>
    </row>
    <row r="72" spans="1:19" ht="30" x14ac:dyDescent="0.25">
      <c r="A72" s="79" t="s">
        <v>128</v>
      </c>
      <c r="B72" s="82" t="s">
        <v>144</v>
      </c>
      <c r="C72" s="86"/>
      <c r="D72" s="84">
        <f t="shared" si="2"/>
        <v>0</v>
      </c>
      <c r="E72" s="19" t="s">
        <v>1184</v>
      </c>
      <c r="F72" s="19" t="s">
        <v>1245</v>
      </c>
      <c r="G72" s="56" t="s">
        <v>1344</v>
      </c>
      <c r="H72" s="19" t="s">
        <v>1344</v>
      </c>
      <c r="I72" s="19">
        <v>1</v>
      </c>
      <c r="J72" s="19">
        <v>1</v>
      </c>
      <c r="K72" s="19">
        <v>1</v>
      </c>
      <c r="L72" s="19">
        <v>1</v>
      </c>
      <c r="M72" s="19">
        <v>1</v>
      </c>
      <c r="N72" s="19">
        <v>1</v>
      </c>
      <c r="O72" s="19">
        <v>5</v>
      </c>
      <c r="P72" s="19">
        <v>0</v>
      </c>
      <c r="Q72" s="74">
        <v>0</v>
      </c>
      <c r="R72" s="75">
        <f t="shared" si="3"/>
        <v>1</v>
      </c>
      <c r="S72" s="76">
        <v>4</v>
      </c>
    </row>
    <row r="73" spans="1:19" ht="30" x14ac:dyDescent="0.25">
      <c r="A73" s="79" t="s">
        <v>129</v>
      </c>
      <c r="B73" s="82" t="s">
        <v>145</v>
      </c>
      <c r="C73" s="86"/>
      <c r="D73" s="84">
        <f t="shared" si="2"/>
        <v>0</v>
      </c>
      <c r="E73" s="19" t="s">
        <v>1184</v>
      </c>
      <c r="F73" s="19" t="s">
        <v>1285</v>
      </c>
      <c r="G73" s="56" t="s">
        <v>1344</v>
      </c>
      <c r="H73" s="19" t="s">
        <v>1344</v>
      </c>
      <c r="I73" s="19">
        <v>1</v>
      </c>
      <c r="J73" s="19">
        <v>1</v>
      </c>
      <c r="K73" s="19">
        <v>0</v>
      </c>
      <c r="L73" s="19">
        <v>0</v>
      </c>
      <c r="M73" s="19">
        <v>1</v>
      </c>
      <c r="N73" s="19">
        <v>1</v>
      </c>
      <c r="O73" s="19">
        <v>3</v>
      </c>
      <c r="P73" s="19">
        <v>0</v>
      </c>
      <c r="Q73" s="74">
        <f>IF($Q$2="нет","не применим",0)</f>
        <v>0</v>
      </c>
      <c r="R73" s="75">
        <f t="shared" si="3"/>
        <v>1</v>
      </c>
      <c r="S73" s="76">
        <v>4</v>
      </c>
    </row>
    <row r="74" spans="1:19" ht="30" x14ac:dyDescent="0.25">
      <c r="A74" s="79" t="s">
        <v>130</v>
      </c>
      <c r="B74" s="82" t="s">
        <v>146</v>
      </c>
      <c r="C74" s="86"/>
      <c r="D74" s="84">
        <f t="shared" ref="D74:D129" si="4">IF(Q74=0,IF(C74=E74,E$8,IF(C74=F74,F$8,IF(C74=G74,G$8,IF(C74=H74,H$8,0)))),"-")</f>
        <v>0</v>
      </c>
      <c r="E74" s="19" t="s">
        <v>1184</v>
      </c>
      <c r="F74" s="19" t="s">
        <v>1245</v>
      </c>
      <c r="G74" s="56" t="s">
        <v>1344</v>
      </c>
      <c r="H74" s="19" t="s">
        <v>1344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1</v>
      </c>
      <c r="O74" s="19">
        <v>5</v>
      </c>
      <c r="P74" s="19">
        <v>0</v>
      </c>
      <c r="Q74" s="74">
        <v>0</v>
      </c>
      <c r="R74" s="75">
        <f t="shared" ref="R74:R129" si="5">IF(D74="-",D74,I74)</f>
        <v>1</v>
      </c>
      <c r="S74" s="76">
        <v>4</v>
      </c>
    </row>
    <row r="75" spans="1:19" ht="30" x14ac:dyDescent="0.25">
      <c r="A75" s="79" t="s">
        <v>131</v>
      </c>
      <c r="B75" s="82" t="s">
        <v>147</v>
      </c>
      <c r="C75" s="86"/>
      <c r="D75" s="84">
        <f t="shared" si="4"/>
        <v>0</v>
      </c>
      <c r="E75" s="19" t="s">
        <v>1286</v>
      </c>
      <c r="F75" s="19" t="s">
        <v>1287</v>
      </c>
      <c r="G75" s="56" t="s">
        <v>1344</v>
      </c>
      <c r="H75" s="19" t="s">
        <v>1344</v>
      </c>
      <c r="I75" s="19">
        <v>1</v>
      </c>
      <c r="J75" s="19">
        <v>0</v>
      </c>
      <c r="K75" s="19">
        <v>1</v>
      </c>
      <c r="L75" s="19">
        <v>1</v>
      </c>
      <c r="M75" s="19">
        <v>1</v>
      </c>
      <c r="N75" s="19">
        <v>1</v>
      </c>
      <c r="O75" s="19">
        <v>4</v>
      </c>
      <c r="P75" s="19">
        <v>0</v>
      </c>
      <c r="Q75" s="74">
        <f>IF(AND($Q$2="да",$Q$3="нет",$Q$4="нет"),"не применим",0)</f>
        <v>0</v>
      </c>
      <c r="R75" s="75">
        <f t="shared" si="5"/>
        <v>1</v>
      </c>
      <c r="S75" s="76">
        <v>4</v>
      </c>
    </row>
    <row r="76" spans="1:19" x14ac:dyDescent="0.25">
      <c r="A76" s="79" t="s">
        <v>132</v>
      </c>
      <c r="B76" s="82" t="s">
        <v>148</v>
      </c>
      <c r="C76" s="86"/>
      <c r="D76" s="84">
        <f t="shared" si="4"/>
        <v>0</v>
      </c>
      <c r="E76" s="19" t="s">
        <v>1184</v>
      </c>
      <c r="F76" s="19" t="s">
        <v>1245</v>
      </c>
      <c r="G76" s="56" t="s">
        <v>1344</v>
      </c>
      <c r="H76" s="19" t="s">
        <v>1344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5</v>
      </c>
      <c r="P76" s="19">
        <v>0</v>
      </c>
      <c r="Q76" s="74">
        <v>0</v>
      </c>
      <c r="R76" s="75">
        <f t="shared" si="5"/>
        <v>1</v>
      </c>
      <c r="S76" s="76">
        <v>4</v>
      </c>
    </row>
    <row r="77" spans="1:19" ht="45" x14ac:dyDescent="0.25">
      <c r="A77" s="78" t="s">
        <v>149</v>
      </c>
      <c r="B77" s="81" t="s">
        <v>277</v>
      </c>
      <c r="C77" s="86"/>
      <c r="D77" s="84">
        <f t="shared" si="4"/>
        <v>0</v>
      </c>
      <c r="E77" s="19" t="s">
        <v>1150</v>
      </c>
      <c r="F77" s="19" t="s">
        <v>1151</v>
      </c>
      <c r="G77" s="56" t="s">
        <v>1344</v>
      </c>
      <c r="H77" s="19" t="s">
        <v>1344</v>
      </c>
      <c r="I77" s="19">
        <v>1</v>
      </c>
      <c r="J77" s="19">
        <v>0</v>
      </c>
      <c r="K77" s="19">
        <v>1</v>
      </c>
      <c r="L77" s="19">
        <v>1</v>
      </c>
      <c r="M77" s="19">
        <v>1</v>
      </c>
      <c r="N77" s="19">
        <v>1</v>
      </c>
      <c r="O77" s="19">
        <v>4</v>
      </c>
      <c r="P77" s="19">
        <v>1</v>
      </c>
      <c r="Q77" s="74">
        <f t="shared" ref="Q77:Q86" si="6">IF(AND($Q$2="да",$Q$3="нет",$Q$4="нет"),"не применим",0)</f>
        <v>0</v>
      </c>
      <c r="R77" s="75">
        <f t="shared" si="5"/>
        <v>1</v>
      </c>
      <c r="S77" s="76">
        <v>5</v>
      </c>
    </row>
    <row r="78" spans="1:19" ht="30" x14ac:dyDescent="0.25">
      <c r="A78" s="79" t="s">
        <v>150</v>
      </c>
      <c r="B78" s="82" t="s">
        <v>175</v>
      </c>
      <c r="C78" s="86"/>
      <c r="D78" s="84">
        <f t="shared" si="4"/>
        <v>0</v>
      </c>
      <c r="E78" s="19" t="s">
        <v>1150</v>
      </c>
      <c r="F78" s="19" t="s">
        <v>1151</v>
      </c>
      <c r="G78" s="56" t="s">
        <v>1344</v>
      </c>
      <c r="H78" s="19" t="s">
        <v>1344</v>
      </c>
      <c r="I78" s="19">
        <v>1</v>
      </c>
      <c r="J78" s="19">
        <v>0</v>
      </c>
      <c r="K78" s="19">
        <v>1</v>
      </c>
      <c r="L78" s="19">
        <v>1</v>
      </c>
      <c r="M78" s="19">
        <v>1</v>
      </c>
      <c r="N78" s="19">
        <v>1</v>
      </c>
      <c r="O78" s="19">
        <v>4</v>
      </c>
      <c r="P78" s="19">
        <v>0</v>
      </c>
      <c r="Q78" s="74">
        <f t="shared" si="6"/>
        <v>0</v>
      </c>
      <c r="R78" s="75">
        <f t="shared" si="5"/>
        <v>1</v>
      </c>
      <c r="S78" s="76">
        <v>5</v>
      </c>
    </row>
    <row r="79" spans="1:19" ht="45" x14ac:dyDescent="0.25">
      <c r="A79" s="79" t="s">
        <v>151</v>
      </c>
      <c r="B79" s="82" t="s">
        <v>163</v>
      </c>
      <c r="C79" s="86"/>
      <c r="D79" s="84">
        <f t="shared" si="4"/>
        <v>0</v>
      </c>
      <c r="E79" s="19" t="s">
        <v>1150</v>
      </c>
      <c r="F79" s="19" t="s">
        <v>1151</v>
      </c>
      <c r="G79" s="56" t="s">
        <v>1344</v>
      </c>
      <c r="H79" s="19" t="s">
        <v>1344</v>
      </c>
      <c r="I79" s="19">
        <v>1</v>
      </c>
      <c r="J79" s="19">
        <v>0</v>
      </c>
      <c r="K79" s="19">
        <v>1</v>
      </c>
      <c r="L79" s="19">
        <v>1</v>
      </c>
      <c r="M79" s="19">
        <v>1</v>
      </c>
      <c r="N79" s="19">
        <v>1</v>
      </c>
      <c r="O79" s="19">
        <v>4</v>
      </c>
      <c r="P79" s="19">
        <v>0</v>
      </c>
      <c r="Q79" s="74">
        <f t="shared" si="6"/>
        <v>0</v>
      </c>
      <c r="R79" s="75">
        <f t="shared" si="5"/>
        <v>1</v>
      </c>
      <c r="S79" s="76">
        <v>5</v>
      </c>
    </row>
    <row r="80" spans="1:19" ht="45" x14ac:dyDescent="0.25">
      <c r="A80" s="79" t="s">
        <v>152</v>
      </c>
      <c r="B80" s="82" t="s">
        <v>164</v>
      </c>
      <c r="C80" s="86"/>
      <c r="D80" s="84">
        <f t="shared" si="4"/>
        <v>0</v>
      </c>
      <c r="E80" s="19" t="s">
        <v>1150</v>
      </c>
      <c r="F80" s="19" t="s">
        <v>1151</v>
      </c>
      <c r="G80" s="56" t="s">
        <v>1344</v>
      </c>
      <c r="H80" s="19" t="s">
        <v>1344</v>
      </c>
      <c r="I80" s="19">
        <v>1</v>
      </c>
      <c r="J80" s="19">
        <v>0</v>
      </c>
      <c r="K80" s="19">
        <v>1</v>
      </c>
      <c r="L80" s="19">
        <v>1</v>
      </c>
      <c r="M80" s="19">
        <v>1</v>
      </c>
      <c r="N80" s="19">
        <v>1</v>
      </c>
      <c r="O80" s="19">
        <v>4</v>
      </c>
      <c r="P80" s="19">
        <v>0</v>
      </c>
      <c r="Q80" s="74">
        <f t="shared" si="6"/>
        <v>0</v>
      </c>
      <c r="R80" s="75">
        <f t="shared" si="5"/>
        <v>1</v>
      </c>
      <c r="S80" s="76">
        <v>5</v>
      </c>
    </row>
    <row r="81" spans="1:19" ht="45" x14ac:dyDescent="0.25">
      <c r="A81" s="79" t="s">
        <v>153</v>
      </c>
      <c r="B81" s="82" t="s">
        <v>165</v>
      </c>
      <c r="C81" s="86"/>
      <c r="D81" s="84">
        <f t="shared" si="4"/>
        <v>0</v>
      </c>
      <c r="E81" s="19" t="s">
        <v>1150</v>
      </c>
      <c r="F81" s="19" t="s">
        <v>1151</v>
      </c>
      <c r="G81" s="56" t="s">
        <v>1344</v>
      </c>
      <c r="H81" s="19" t="s">
        <v>1344</v>
      </c>
      <c r="I81" s="19">
        <v>1</v>
      </c>
      <c r="J81" s="19">
        <v>0</v>
      </c>
      <c r="K81" s="19">
        <v>1</v>
      </c>
      <c r="L81" s="19">
        <v>1</v>
      </c>
      <c r="M81" s="19">
        <v>1</v>
      </c>
      <c r="N81" s="19">
        <v>1</v>
      </c>
      <c r="O81" s="19">
        <v>4</v>
      </c>
      <c r="P81" s="19">
        <v>0</v>
      </c>
      <c r="Q81" s="74">
        <f t="shared" si="6"/>
        <v>0</v>
      </c>
      <c r="R81" s="75">
        <f t="shared" si="5"/>
        <v>1</v>
      </c>
      <c r="S81" s="76">
        <v>5</v>
      </c>
    </row>
    <row r="82" spans="1:19" x14ac:dyDescent="0.25">
      <c r="A82" s="79" t="s">
        <v>154</v>
      </c>
      <c r="B82" s="82" t="s">
        <v>166</v>
      </c>
      <c r="C82" s="86"/>
      <c r="D82" s="84">
        <f t="shared" si="4"/>
        <v>0</v>
      </c>
      <c r="E82" s="19" t="s">
        <v>1150</v>
      </c>
      <c r="F82" s="19" t="s">
        <v>1151</v>
      </c>
      <c r="G82" s="56" t="s">
        <v>1344</v>
      </c>
      <c r="H82" s="19" t="s">
        <v>1344</v>
      </c>
      <c r="I82" s="19">
        <v>1</v>
      </c>
      <c r="J82" s="19">
        <v>0</v>
      </c>
      <c r="K82" s="19">
        <v>1</v>
      </c>
      <c r="L82" s="19">
        <v>1</v>
      </c>
      <c r="M82" s="19">
        <v>1</v>
      </c>
      <c r="N82" s="19">
        <v>1</v>
      </c>
      <c r="O82" s="19">
        <v>4</v>
      </c>
      <c r="P82" s="19">
        <v>0</v>
      </c>
      <c r="Q82" s="74">
        <f t="shared" si="6"/>
        <v>0</v>
      </c>
      <c r="R82" s="75">
        <f t="shared" si="5"/>
        <v>1</v>
      </c>
      <c r="S82" s="76">
        <v>5</v>
      </c>
    </row>
    <row r="83" spans="1:19" ht="30" x14ac:dyDescent="0.25">
      <c r="A83" s="79" t="s">
        <v>155</v>
      </c>
      <c r="B83" s="82" t="s">
        <v>167</v>
      </c>
      <c r="C83" s="86"/>
      <c r="D83" s="84">
        <f t="shared" si="4"/>
        <v>0</v>
      </c>
      <c r="E83" s="19" t="s">
        <v>1150</v>
      </c>
      <c r="F83" s="19" t="s">
        <v>1151</v>
      </c>
      <c r="G83" s="56" t="s">
        <v>1344</v>
      </c>
      <c r="H83" s="19" t="s">
        <v>1344</v>
      </c>
      <c r="I83" s="19">
        <v>1</v>
      </c>
      <c r="J83" s="19">
        <v>0</v>
      </c>
      <c r="K83" s="19">
        <v>1</v>
      </c>
      <c r="L83" s="19">
        <v>1</v>
      </c>
      <c r="M83" s="19">
        <v>1</v>
      </c>
      <c r="N83" s="19">
        <v>1</v>
      </c>
      <c r="O83" s="19">
        <v>4</v>
      </c>
      <c r="P83" s="19">
        <v>0</v>
      </c>
      <c r="Q83" s="74">
        <f t="shared" si="6"/>
        <v>0</v>
      </c>
      <c r="R83" s="75">
        <f t="shared" si="5"/>
        <v>1</v>
      </c>
      <c r="S83" s="76">
        <v>5</v>
      </c>
    </row>
    <row r="84" spans="1:19" x14ac:dyDescent="0.25">
      <c r="A84" s="79" t="s">
        <v>156</v>
      </c>
      <c r="B84" s="82" t="s">
        <v>168</v>
      </c>
      <c r="C84" s="86"/>
      <c r="D84" s="84">
        <f t="shared" si="4"/>
        <v>0</v>
      </c>
      <c r="E84" s="19" t="s">
        <v>1150</v>
      </c>
      <c r="F84" s="19" t="s">
        <v>1151</v>
      </c>
      <c r="G84" s="56" t="s">
        <v>1344</v>
      </c>
      <c r="H84" s="19" t="s">
        <v>1344</v>
      </c>
      <c r="I84" s="19">
        <v>1</v>
      </c>
      <c r="J84" s="19">
        <v>0</v>
      </c>
      <c r="K84" s="19">
        <v>1</v>
      </c>
      <c r="L84" s="19">
        <v>1</v>
      </c>
      <c r="M84" s="19">
        <v>1</v>
      </c>
      <c r="N84" s="19">
        <v>1</v>
      </c>
      <c r="O84" s="19">
        <v>4</v>
      </c>
      <c r="P84" s="19">
        <v>0</v>
      </c>
      <c r="Q84" s="74">
        <f t="shared" si="6"/>
        <v>0</v>
      </c>
      <c r="R84" s="75">
        <f t="shared" si="5"/>
        <v>1</v>
      </c>
      <c r="S84" s="76">
        <v>5</v>
      </c>
    </row>
    <row r="85" spans="1:19" ht="30" x14ac:dyDescent="0.25">
      <c r="A85" s="79" t="s">
        <v>157</v>
      </c>
      <c r="B85" s="82" t="s">
        <v>169</v>
      </c>
      <c r="C85" s="86"/>
      <c r="D85" s="84">
        <f t="shared" si="4"/>
        <v>0</v>
      </c>
      <c r="E85" s="19" t="s">
        <v>1150</v>
      </c>
      <c r="F85" s="19" t="s">
        <v>1151</v>
      </c>
      <c r="G85" s="56" t="s">
        <v>1344</v>
      </c>
      <c r="H85" s="19" t="s">
        <v>1344</v>
      </c>
      <c r="I85" s="19">
        <v>1</v>
      </c>
      <c r="J85" s="19">
        <v>0</v>
      </c>
      <c r="K85" s="19">
        <v>1</v>
      </c>
      <c r="L85" s="19">
        <v>1</v>
      </c>
      <c r="M85" s="19">
        <v>1</v>
      </c>
      <c r="N85" s="19">
        <v>1</v>
      </c>
      <c r="O85" s="19">
        <v>4</v>
      </c>
      <c r="P85" s="19">
        <v>0</v>
      </c>
      <c r="Q85" s="74">
        <f t="shared" si="6"/>
        <v>0</v>
      </c>
      <c r="R85" s="75">
        <f t="shared" si="5"/>
        <v>1</v>
      </c>
      <c r="S85" s="76">
        <v>5</v>
      </c>
    </row>
    <row r="86" spans="1:19" ht="45" x14ac:dyDescent="0.25">
      <c r="A86" s="79" t="s">
        <v>158</v>
      </c>
      <c r="B86" s="82" t="s">
        <v>170</v>
      </c>
      <c r="C86" s="86"/>
      <c r="D86" s="84">
        <f t="shared" si="4"/>
        <v>0</v>
      </c>
      <c r="E86" s="19" t="s">
        <v>1150</v>
      </c>
      <c r="F86" s="19" t="s">
        <v>1151</v>
      </c>
      <c r="G86" s="56" t="s">
        <v>1344</v>
      </c>
      <c r="H86" s="19" t="s">
        <v>1344</v>
      </c>
      <c r="I86" s="19">
        <v>1</v>
      </c>
      <c r="J86" s="19">
        <v>0</v>
      </c>
      <c r="K86" s="19">
        <v>1</v>
      </c>
      <c r="L86" s="19">
        <v>1</v>
      </c>
      <c r="M86" s="19">
        <v>1</v>
      </c>
      <c r="N86" s="19">
        <v>1</v>
      </c>
      <c r="O86" s="19">
        <v>4</v>
      </c>
      <c r="P86" s="19">
        <v>0</v>
      </c>
      <c r="Q86" s="74">
        <f t="shared" si="6"/>
        <v>0</v>
      </c>
      <c r="R86" s="75">
        <f t="shared" si="5"/>
        <v>1</v>
      </c>
      <c r="S86" s="76">
        <v>5</v>
      </c>
    </row>
    <row r="87" spans="1:19" ht="45" x14ac:dyDescent="0.25">
      <c r="A87" s="79" t="s">
        <v>159</v>
      </c>
      <c r="B87" s="82" t="s">
        <v>171</v>
      </c>
      <c r="C87" s="86"/>
      <c r="D87" s="84">
        <f t="shared" si="4"/>
        <v>0</v>
      </c>
      <c r="E87" s="19" t="s">
        <v>1150</v>
      </c>
      <c r="F87" s="19" t="s">
        <v>1151</v>
      </c>
      <c r="G87" s="56" t="s">
        <v>1344</v>
      </c>
      <c r="H87" s="19" t="s">
        <v>1344</v>
      </c>
      <c r="I87" s="19">
        <v>1</v>
      </c>
      <c r="J87" s="19">
        <v>0</v>
      </c>
      <c r="K87" s="19">
        <v>0</v>
      </c>
      <c r="L87" s="19">
        <v>1</v>
      </c>
      <c r="M87" s="19">
        <v>1</v>
      </c>
      <c r="N87" s="19">
        <v>1</v>
      </c>
      <c r="O87" s="19">
        <v>3</v>
      </c>
      <c r="P87" s="19">
        <v>0</v>
      </c>
      <c r="Q87" s="74">
        <f>IF($Q$4="нет","не применим",0)</f>
        <v>0</v>
      </c>
      <c r="R87" s="75">
        <f t="shared" si="5"/>
        <v>1</v>
      </c>
      <c r="S87" s="76">
        <v>5</v>
      </c>
    </row>
    <row r="88" spans="1:19" ht="45" x14ac:dyDescent="0.25">
      <c r="A88" s="79" t="s">
        <v>160</v>
      </c>
      <c r="B88" s="82" t="s">
        <v>172</v>
      </c>
      <c r="C88" s="86"/>
      <c r="D88" s="84">
        <f t="shared" si="4"/>
        <v>0</v>
      </c>
      <c r="E88" s="19" t="s">
        <v>1150</v>
      </c>
      <c r="F88" s="19" t="s">
        <v>1151</v>
      </c>
      <c r="G88" s="56" t="s">
        <v>1344</v>
      </c>
      <c r="H88" s="19" t="s">
        <v>1344</v>
      </c>
      <c r="I88" s="19">
        <v>1</v>
      </c>
      <c r="J88" s="19">
        <v>0</v>
      </c>
      <c r="K88" s="19">
        <v>1</v>
      </c>
      <c r="L88" s="19">
        <v>1</v>
      </c>
      <c r="M88" s="19">
        <v>1</v>
      </c>
      <c r="N88" s="19">
        <v>1</v>
      </c>
      <c r="O88" s="19">
        <v>4</v>
      </c>
      <c r="P88" s="19">
        <v>0</v>
      </c>
      <c r="Q88" s="74">
        <f>IF(AND($Q$2="да",$Q$3="нет",$Q$4="нет"),"не применим",0)</f>
        <v>0</v>
      </c>
      <c r="R88" s="75">
        <f t="shared" si="5"/>
        <v>1</v>
      </c>
      <c r="S88" s="76">
        <v>5</v>
      </c>
    </row>
    <row r="89" spans="1:19" ht="30" x14ac:dyDescent="0.25">
      <c r="A89" s="79" t="s">
        <v>161</v>
      </c>
      <c r="B89" s="82" t="s">
        <v>173</v>
      </c>
      <c r="C89" s="86"/>
      <c r="D89" s="84">
        <f t="shared" si="4"/>
        <v>0</v>
      </c>
      <c r="E89" s="19" t="s">
        <v>1150</v>
      </c>
      <c r="F89" s="19" t="s">
        <v>1151</v>
      </c>
      <c r="G89" s="56" t="s">
        <v>1344</v>
      </c>
      <c r="H89" s="19" t="s">
        <v>1344</v>
      </c>
      <c r="I89" s="19">
        <v>1</v>
      </c>
      <c r="J89" s="19">
        <v>0</v>
      </c>
      <c r="K89" s="19">
        <v>1</v>
      </c>
      <c r="L89" s="19">
        <v>1</v>
      </c>
      <c r="M89" s="19">
        <v>1</v>
      </c>
      <c r="N89" s="19">
        <v>1</v>
      </c>
      <c r="O89" s="19">
        <v>4</v>
      </c>
      <c r="P89" s="19">
        <v>0</v>
      </c>
      <c r="Q89" s="74">
        <f>IF(AND($Q$2="да",$Q$3="нет",$Q$4="нет"),"не применим",0)</f>
        <v>0</v>
      </c>
      <c r="R89" s="75">
        <f t="shared" si="5"/>
        <v>1</v>
      </c>
      <c r="S89" s="76">
        <v>5</v>
      </c>
    </row>
    <row r="90" spans="1:19" ht="45" x14ac:dyDescent="0.25">
      <c r="A90" s="79" t="s">
        <v>162</v>
      </c>
      <c r="B90" s="82" t="s">
        <v>176</v>
      </c>
      <c r="C90" s="86"/>
      <c r="D90" s="84">
        <f t="shared" si="4"/>
        <v>0</v>
      </c>
      <c r="E90" s="19" t="s">
        <v>1150</v>
      </c>
      <c r="F90" s="19" t="s">
        <v>1151</v>
      </c>
      <c r="G90" s="56" t="s">
        <v>1344</v>
      </c>
      <c r="H90" s="19" t="s">
        <v>1344</v>
      </c>
      <c r="I90" s="19">
        <v>1</v>
      </c>
      <c r="J90" s="19">
        <v>1</v>
      </c>
      <c r="K90" s="19">
        <v>1</v>
      </c>
      <c r="L90" s="19">
        <v>1</v>
      </c>
      <c r="M90" s="19">
        <v>1</v>
      </c>
      <c r="N90" s="19">
        <v>1</v>
      </c>
      <c r="O90" s="19">
        <v>5</v>
      </c>
      <c r="P90" s="19">
        <v>0</v>
      </c>
      <c r="Q90" s="74">
        <v>0</v>
      </c>
      <c r="R90" s="75">
        <f t="shared" si="5"/>
        <v>1</v>
      </c>
      <c r="S90" s="76">
        <v>5</v>
      </c>
    </row>
    <row r="91" spans="1:19" ht="30" x14ac:dyDescent="0.25">
      <c r="A91" s="79" t="s">
        <v>177</v>
      </c>
      <c r="B91" s="82" t="s">
        <v>191</v>
      </c>
      <c r="C91" s="86"/>
      <c r="D91" s="84">
        <f t="shared" si="4"/>
        <v>0</v>
      </c>
      <c r="E91" s="19" t="s">
        <v>1288</v>
      </c>
      <c r="F91" s="19" t="s">
        <v>1289</v>
      </c>
      <c r="G91" s="56" t="s">
        <v>1344</v>
      </c>
      <c r="H91" s="19" t="s">
        <v>1344</v>
      </c>
      <c r="I91" s="19">
        <v>1</v>
      </c>
      <c r="J91" s="19">
        <v>1</v>
      </c>
      <c r="K91" s="19">
        <v>1</v>
      </c>
      <c r="L91" s="19">
        <v>1</v>
      </c>
      <c r="M91" s="19">
        <v>1</v>
      </c>
      <c r="N91" s="19">
        <v>1</v>
      </c>
      <c r="O91" s="19">
        <v>5</v>
      </c>
      <c r="P91" s="19">
        <v>0</v>
      </c>
      <c r="Q91" s="74">
        <v>0</v>
      </c>
      <c r="R91" s="75">
        <f t="shared" si="5"/>
        <v>1</v>
      </c>
      <c r="S91" s="76">
        <v>6</v>
      </c>
    </row>
    <row r="92" spans="1:19" ht="60" x14ac:dyDescent="0.25">
      <c r="A92" s="79" t="s">
        <v>178</v>
      </c>
      <c r="B92" s="82" t="s">
        <v>192</v>
      </c>
      <c r="C92" s="86"/>
      <c r="D92" s="84">
        <f t="shared" si="4"/>
        <v>0</v>
      </c>
      <c r="E92" s="19" t="s">
        <v>1290</v>
      </c>
      <c r="F92" s="19" t="s">
        <v>1291</v>
      </c>
      <c r="G92" s="56" t="s">
        <v>1344</v>
      </c>
      <c r="H92" s="19" t="s">
        <v>1344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19">
        <v>1</v>
      </c>
      <c r="O92" s="19">
        <v>5</v>
      </c>
      <c r="P92" s="19">
        <v>0</v>
      </c>
      <c r="Q92" s="74">
        <v>0</v>
      </c>
      <c r="R92" s="75">
        <f t="shared" si="5"/>
        <v>1</v>
      </c>
      <c r="S92" s="76">
        <v>6</v>
      </c>
    </row>
    <row r="93" spans="1:19" ht="30" x14ac:dyDescent="0.25">
      <c r="A93" s="78" t="s">
        <v>179</v>
      </c>
      <c r="B93" s="81" t="s">
        <v>288</v>
      </c>
      <c r="C93" s="86"/>
      <c r="D93" s="84">
        <f t="shared" si="4"/>
        <v>0</v>
      </c>
      <c r="E93" s="19" t="s">
        <v>1150</v>
      </c>
      <c r="F93" s="19" t="s">
        <v>1151</v>
      </c>
      <c r="G93" s="56" t="s">
        <v>1344</v>
      </c>
      <c r="H93" s="19" t="s">
        <v>1344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>
        <v>1</v>
      </c>
      <c r="O93" s="19">
        <v>5</v>
      </c>
      <c r="P93" s="19">
        <v>1</v>
      </c>
      <c r="Q93" s="74">
        <v>0</v>
      </c>
      <c r="R93" s="75">
        <f t="shared" si="5"/>
        <v>1</v>
      </c>
      <c r="S93" s="76">
        <v>6</v>
      </c>
    </row>
    <row r="94" spans="1:19" ht="30" x14ac:dyDescent="0.25">
      <c r="A94" s="78" t="s">
        <v>180</v>
      </c>
      <c r="B94" s="81" t="s">
        <v>289</v>
      </c>
      <c r="C94" s="86"/>
      <c r="D94" s="84">
        <f t="shared" si="4"/>
        <v>0</v>
      </c>
      <c r="E94" s="19" t="s">
        <v>1150</v>
      </c>
      <c r="F94" s="19" t="s">
        <v>1151</v>
      </c>
      <c r="G94" s="56" t="s">
        <v>1344</v>
      </c>
      <c r="H94" s="19" t="s">
        <v>1344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1</v>
      </c>
      <c r="O94" s="19">
        <v>5</v>
      </c>
      <c r="P94" s="19">
        <v>1</v>
      </c>
      <c r="Q94" s="74">
        <v>0</v>
      </c>
      <c r="R94" s="75">
        <f t="shared" si="5"/>
        <v>1</v>
      </c>
      <c r="S94" s="76">
        <v>6</v>
      </c>
    </row>
    <row r="95" spans="1:19" ht="30" x14ac:dyDescent="0.25">
      <c r="A95" s="79" t="s">
        <v>181</v>
      </c>
      <c r="B95" s="82" t="s">
        <v>193</v>
      </c>
      <c r="C95" s="86"/>
      <c r="D95" s="84">
        <f t="shared" si="4"/>
        <v>0</v>
      </c>
      <c r="E95" s="19" t="s">
        <v>1150</v>
      </c>
      <c r="F95" s="19" t="s">
        <v>1151</v>
      </c>
      <c r="G95" s="56" t="s">
        <v>1344</v>
      </c>
      <c r="H95" s="19" t="s">
        <v>1344</v>
      </c>
      <c r="I95" s="19">
        <v>1</v>
      </c>
      <c r="J95" s="19">
        <v>1</v>
      </c>
      <c r="K95" s="19">
        <v>1</v>
      </c>
      <c r="L95" s="19">
        <v>1</v>
      </c>
      <c r="M95" s="19">
        <v>1</v>
      </c>
      <c r="N95" s="19">
        <v>1</v>
      </c>
      <c r="O95" s="19">
        <v>5</v>
      </c>
      <c r="P95" s="19">
        <v>0</v>
      </c>
      <c r="Q95" s="74">
        <v>0</v>
      </c>
      <c r="R95" s="75">
        <f t="shared" si="5"/>
        <v>1</v>
      </c>
      <c r="S95" s="76">
        <v>6</v>
      </c>
    </row>
    <row r="96" spans="1:19" ht="30" x14ac:dyDescent="0.25">
      <c r="A96" s="79" t="s">
        <v>182</v>
      </c>
      <c r="B96" s="82" t="s">
        <v>194</v>
      </c>
      <c r="C96" s="86"/>
      <c r="D96" s="84">
        <f t="shared" si="4"/>
        <v>0</v>
      </c>
      <c r="E96" s="19" t="s">
        <v>1292</v>
      </c>
      <c r="F96" s="19" t="s">
        <v>1293</v>
      </c>
      <c r="G96" s="19" t="s">
        <v>1365</v>
      </c>
      <c r="H96" s="19" t="s">
        <v>1364</v>
      </c>
      <c r="I96" s="19">
        <v>3</v>
      </c>
      <c r="J96" s="19">
        <v>1</v>
      </c>
      <c r="K96" s="19">
        <v>1</v>
      </c>
      <c r="L96" s="19">
        <v>1</v>
      </c>
      <c r="M96" s="19">
        <v>1</v>
      </c>
      <c r="N96" s="19">
        <v>1</v>
      </c>
      <c r="O96" s="19">
        <v>5</v>
      </c>
      <c r="P96" s="19">
        <v>0</v>
      </c>
      <c r="Q96" s="74">
        <v>0</v>
      </c>
      <c r="R96" s="75">
        <f t="shared" si="5"/>
        <v>3</v>
      </c>
      <c r="S96" s="76">
        <v>6</v>
      </c>
    </row>
    <row r="97" spans="1:19" ht="30" x14ac:dyDescent="0.25">
      <c r="A97" s="79" t="s">
        <v>183</v>
      </c>
      <c r="B97" s="82" t="s">
        <v>195</v>
      </c>
      <c r="C97" s="86"/>
      <c r="D97" s="84">
        <f t="shared" si="4"/>
        <v>0</v>
      </c>
      <c r="E97" s="19" t="s">
        <v>1294</v>
      </c>
      <c r="F97" s="19" t="s">
        <v>1295</v>
      </c>
      <c r="G97" s="19" t="s">
        <v>1296</v>
      </c>
      <c r="H97" s="19" t="s">
        <v>1297</v>
      </c>
      <c r="I97" s="19">
        <v>3</v>
      </c>
      <c r="J97" s="19">
        <v>1</v>
      </c>
      <c r="K97" s="19">
        <v>1</v>
      </c>
      <c r="L97" s="19">
        <v>1</v>
      </c>
      <c r="M97" s="19">
        <v>1</v>
      </c>
      <c r="N97" s="19">
        <v>1</v>
      </c>
      <c r="O97" s="19">
        <v>5</v>
      </c>
      <c r="P97" s="19">
        <v>0</v>
      </c>
      <c r="Q97" s="74">
        <v>0</v>
      </c>
      <c r="R97" s="75">
        <f t="shared" si="5"/>
        <v>3</v>
      </c>
      <c r="S97" s="76">
        <v>6</v>
      </c>
    </row>
    <row r="98" spans="1:19" ht="60" x14ac:dyDescent="0.25">
      <c r="A98" s="78" t="s">
        <v>184</v>
      </c>
      <c r="B98" s="81" t="s">
        <v>290</v>
      </c>
      <c r="C98" s="86"/>
      <c r="D98" s="84">
        <f t="shared" si="4"/>
        <v>0</v>
      </c>
      <c r="E98" s="19" t="s">
        <v>1298</v>
      </c>
      <c r="F98" s="19" t="s">
        <v>1299</v>
      </c>
      <c r="G98" s="19" t="s">
        <v>1300</v>
      </c>
      <c r="H98" s="19" t="s">
        <v>1301</v>
      </c>
      <c r="I98" s="19">
        <v>3</v>
      </c>
      <c r="J98" s="19">
        <v>1</v>
      </c>
      <c r="K98" s="19">
        <v>1</v>
      </c>
      <c r="L98" s="19">
        <v>1</v>
      </c>
      <c r="M98" s="19">
        <v>1</v>
      </c>
      <c r="N98" s="19">
        <v>1</v>
      </c>
      <c r="O98" s="19">
        <v>5</v>
      </c>
      <c r="P98" s="19">
        <v>1</v>
      </c>
      <c r="Q98" s="74">
        <v>0</v>
      </c>
      <c r="R98" s="75">
        <f t="shared" si="5"/>
        <v>3</v>
      </c>
      <c r="S98" s="76">
        <v>6</v>
      </c>
    </row>
    <row r="99" spans="1:19" ht="60" x14ac:dyDescent="0.25">
      <c r="A99" s="79" t="s">
        <v>185</v>
      </c>
      <c r="B99" s="82" t="s">
        <v>196</v>
      </c>
      <c r="C99" s="86"/>
      <c r="D99" s="84">
        <f t="shared" si="4"/>
        <v>0</v>
      </c>
      <c r="E99" s="19" t="s">
        <v>1298</v>
      </c>
      <c r="F99" s="19" t="s">
        <v>1299</v>
      </c>
      <c r="G99" s="19" t="s">
        <v>1300</v>
      </c>
      <c r="H99" s="19" t="s">
        <v>1301</v>
      </c>
      <c r="I99" s="19">
        <v>3</v>
      </c>
      <c r="J99" s="19">
        <v>1</v>
      </c>
      <c r="K99" s="19">
        <v>1</v>
      </c>
      <c r="L99" s="19">
        <v>1</v>
      </c>
      <c r="M99" s="19">
        <v>1</v>
      </c>
      <c r="N99" s="19">
        <v>1</v>
      </c>
      <c r="O99" s="19">
        <v>5</v>
      </c>
      <c r="P99" s="19">
        <v>0</v>
      </c>
      <c r="Q99" s="74">
        <v>0</v>
      </c>
      <c r="R99" s="75">
        <f t="shared" si="5"/>
        <v>3</v>
      </c>
      <c r="S99" s="76">
        <v>6</v>
      </c>
    </row>
    <row r="100" spans="1:19" ht="45" x14ac:dyDescent="0.25">
      <c r="A100" s="79" t="s">
        <v>186</v>
      </c>
      <c r="B100" s="82" t="s">
        <v>197</v>
      </c>
      <c r="C100" s="86"/>
      <c r="D100" s="84">
        <f t="shared" si="4"/>
        <v>0</v>
      </c>
      <c r="E100" s="19" t="s">
        <v>1298</v>
      </c>
      <c r="F100" s="19" t="s">
        <v>1299</v>
      </c>
      <c r="G100" s="19" t="s">
        <v>1300</v>
      </c>
      <c r="H100" s="19" t="s">
        <v>1301</v>
      </c>
      <c r="I100" s="19">
        <v>3</v>
      </c>
      <c r="J100" s="19">
        <v>1</v>
      </c>
      <c r="K100" s="19">
        <v>1</v>
      </c>
      <c r="L100" s="19">
        <v>1</v>
      </c>
      <c r="M100" s="19">
        <v>1</v>
      </c>
      <c r="N100" s="19">
        <v>1</v>
      </c>
      <c r="O100" s="19">
        <v>5</v>
      </c>
      <c r="P100" s="19">
        <v>0</v>
      </c>
      <c r="Q100" s="74">
        <v>0</v>
      </c>
      <c r="R100" s="75">
        <f t="shared" si="5"/>
        <v>3</v>
      </c>
      <c r="S100" s="76">
        <v>6</v>
      </c>
    </row>
    <row r="101" spans="1:19" ht="45" x14ac:dyDescent="0.25">
      <c r="A101" s="79" t="s">
        <v>187</v>
      </c>
      <c r="B101" s="82" t="s">
        <v>198</v>
      </c>
      <c r="C101" s="86"/>
      <c r="D101" s="84">
        <f t="shared" si="4"/>
        <v>0</v>
      </c>
      <c r="E101" s="19" t="s">
        <v>1184</v>
      </c>
      <c r="F101" s="19" t="s">
        <v>1302</v>
      </c>
      <c r="G101" s="19" t="s">
        <v>1303</v>
      </c>
      <c r="H101" s="19" t="s">
        <v>1304</v>
      </c>
      <c r="I101" s="19">
        <v>3</v>
      </c>
      <c r="J101" s="19">
        <v>1</v>
      </c>
      <c r="K101" s="19">
        <v>1</v>
      </c>
      <c r="L101" s="19">
        <v>1</v>
      </c>
      <c r="M101" s="19">
        <v>1</v>
      </c>
      <c r="N101" s="19">
        <v>1</v>
      </c>
      <c r="O101" s="19">
        <v>5</v>
      </c>
      <c r="P101" s="19">
        <v>0</v>
      </c>
      <c r="Q101" s="74">
        <v>0</v>
      </c>
      <c r="R101" s="75">
        <f t="shared" si="5"/>
        <v>3</v>
      </c>
      <c r="S101" s="76">
        <v>6</v>
      </c>
    </row>
    <row r="102" spans="1:19" ht="75" x14ac:dyDescent="0.25">
      <c r="A102" s="79" t="s">
        <v>188</v>
      </c>
      <c r="B102" s="82" t="s">
        <v>204</v>
      </c>
      <c r="C102" s="86"/>
      <c r="D102" s="84">
        <f t="shared" si="4"/>
        <v>0</v>
      </c>
      <c r="E102" s="19" t="s">
        <v>1150</v>
      </c>
      <c r="F102" s="19" t="s">
        <v>1305</v>
      </c>
      <c r="G102" s="19" t="s">
        <v>1306</v>
      </c>
      <c r="H102" s="19" t="s">
        <v>1344</v>
      </c>
      <c r="I102" s="19">
        <v>2</v>
      </c>
      <c r="J102" s="19">
        <v>0</v>
      </c>
      <c r="K102" s="19">
        <v>1</v>
      </c>
      <c r="L102" s="19">
        <v>1</v>
      </c>
      <c r="M102" s="19">
        <v>1</v>
      </c>
      <c r="N102" s="19">
        <v>1</v>
      </c>
      <c r="O102" s="19">
        <v>4</v>
      </c>
      <c r="P102" s="19">
        <v>0</v>
      </c>
      <c r="Q102" s="74">
        <f>IF(AND($Q$2="да",$Q$3="нет",$Q$4="нет"),"не применим",0)</f>
        <v>0</v>
      </c>
      <c r="R102" s="75">
        <f t="shared" si="5"/>
        <v>2</v>
      </c>
      <c r="S102" s="76">
        <v>6</v>
      </c>
    </row>
    <row r="103" spans="1:19" x14ac:dyDescent="0.25">
      <c r="A103" s="79" t="s">
        <v>189</v>
      </c>
      <c r="B103" s="82" t="s">
        <v>199</v>
      </c>
      <c r="C103" s="86"/>
      <c r="D103" s="84">
        <f t="shared" si="4"/>
        <v>0</v>
      </c>
      <c r="E103" s="19" t="s">
        <v>1307</v>
      </c>
      <c r="F103" s="19" t="s">
        <v>1308</v>
      </c>
      <c r="G103" s="19" t="s">
        <v>1309</v>
      </c>
      <c r="H103" s="19" t="s">
        <v>1310</v>
      </c>
      <c r="I103" s="19">
        <v>3</v>
      </c>
      <c r="J103" s="19">
        <v>1</v>
      </c>
      <c r="K103" s="19">
        <v>1</v>
      </c>
      <c r="L103" s="19">
        <v>1</v>
      </c>
      <c r="M103" s="19">
        <v>1</v>
      </c>
      <c r="N103" s="19">
        <v>1</v>
      </c>
      <c r="O103" s="19">
        <v>5</v>
      </c>
      <c r="P103" s="19">
        <v>0</v>
      </c>
      <c r="Q103" s="74">
        <v>0</v>
      </c>
      <c r="R103" s="75">
        <f t="shared" si="5"/>
        <v>3</v>
      </c>
      <c r="S103" s="76">
        <v>6</v>
      </c>
    </row>
    <row r="104" spans="1:19" x14ac:dyDescent="0.25">
      <c r="A104" s="79" t="s">
        <v>190</v>
      </c>
      <c r="B104" s="82" t="s">
        <v>200</v>
      </c>
      <c r="C104" s="86"/>
      <c r="D104" s="84">
        <f t="shared" si="4"/>
        <v>0</v>
      </c>
      <c r="E104" s="19" t="s">
        <v>1184</v>
      </c>
      <c r="F104" s="19" t="s">
        <v>1311</v>
      </c>
      <c r="G104" s="19" t="s">
        <v>1312</v>
      </c>
      <c r="H104" s="19" t="s">
        <v>1313</v>
      </c>
      <c r="I104" s="19">
        <v>3</v>
      </c>
      <c r="J104" s="19">
        <v>1</v>
      </c>
      <c r="K104" s="19">
        <v>1</v>
      </c>
      <c r="L104" s="19">
        <v>1</v>
      </c>
      <c r="M104" s="19">
        <v>1</v>
      </c>
      <c r="N104" s="19">
        <v>1</v>
      </c>
      <c r="O104" s="19">
        <v>5</v>
      </c>
      <c r="P104" s="19">
        <v>0</v>
      </c>
      <c r="Q104" s="74">
        <v>0</v>
      </c>
      <c r="R104" s="75">
        <f t="shared" si="5"/>
        <v>3</v>
      </c>
      <c r="S104" s="76">
        <v>6</v>
      </c>
    </row>
    <row r="105" spans="1:19" ht="45" x14ac:dyDescent="0.25">
      <c r="A105" s="78" t="s">
        <v>205</v>
      </c>
      <c r="B105" s="81" t="s">
        <v>278</v>
      </c>
      <c r="C105" s="86"/>
      <c r="D105" s="84">
        <f t="shared" si="4"/>
        <v>0</v>
      </c>
      <c r="E105" s="19" t="s">
        <v>1184</v>
      </c>
      <c r="F105" s="19" t="s">
        <v>1245</v>
      </c>
      <c r="G105" s="56" t="s">
        <v>1344</v>
      </c>
      <c r="H105" s="19" t="s">
        <v>1344</v>
      </c>
      <c r="I105" s="19">
        <v>1</v>
      </c>
      <c r="J105" s="19">
        <v>1</v>
      </c>
      <c r="K105" s="19">
        <v>1</v>
      </c>
      <c r="L105" s="19">
        <v>1</v>
      </c>
      <c r="M105" s="19">
        <v>1</v>
      </c>
      <c r="N105" s="19">
        <v>1</v>
      </c>
      <c r="O105" s="19">
        <v>5</v>
      </c>
      <c r="P105" s="19">
        <v>1</v>
      </c>
      <c r="Q105" s="74">
        <v>0</v>
      </c>
      <c r="R105" s="75">
        <f t="shared" si="5"/>
        <v>1</v>
      </c>
      <c r="S105" s="76">
        <v>7</v>
      </c>
    </row>
    <row r="106" spans="1:19" ht="75" x14ac:dyDescent="0.25">
      <c r="A106" s="78" t="s">
        <v>206</v>
      </c>
      <c r="B106" s="81" t="s">
        <v>279</v>
      </c>
      <c r="C106" s="86"/>
      <c r="D106" s="84">
        <f t="shared" si="4"/>
        <v>0</v>
      </c>
      <c r="E106" s="19" t="s">
        <v>1314</v>
      </c>
      <c r="F106" s="19" t="s">
        <v>1315</v>
      </c>
      <c r="G106" s="19" t="s">
        <v>1316</v>
      </c>
      <c r="H106" s="19" t="s">
        <v>1317</v>
      </c>
      <c r="I106" s="19">
        <v>3</v>
      </c>
      <c r="J106" s="19">
        <v>0</v>
      </c>
      <c r="K106" s="19">
        <v>1</v>
      </c>
      <c r="L106" s="19">
        <v>1</v>
      </c>
      <c r="M106" s="19">
        <v>1</v>
      </c>
      <c r="N106" s="19">
        <v>1</v>
      </c>
      <c r="O106" s="19">
        <v>4</v>
      </c>
      <c r="P106" s="19">
        <v>1</v>
      </c>
      <c r="Q106" s="74">
        <f>IF(AND($Q$2="да",$Q$3="нет",$Q$4="нет"),"не применим",0)</f>
        <v>0</v>
      </c>
      <c r="R106" s="75">
        <f t="shared" si="5"/>
        <v>3</v>
      </c>
      <c r="S106" s="76">
        <v>7</v>
      </c>
    </row>
    <row r="107" spans="1:19" ht="30" x14ac:dyDescent="0.25">
      <c r="A107" s="79" t="s">
        <v>207</v>
      </c>
      <c r="B107" s="82" t="s">
        <v>220</v>
      </c>
      <c r="C107" s="86"/>
      <c r="D107" s="84">
        <f t="shared" si="4"/>
        <v>0</v>
      </c>
      <c r="E107" s="19" t="s">
        <v>1184</v>
      </c>
      <c r="F107" s="19" t="s">
        <v>1245</v>
      </c>
      <c r="G107" s="56" t="s">
        <v>1344</v>
      </c>
      <c r="H107" s="19" t="s">
        <v>1344</v>
      </c>
      <c r="I107" s="19">
        <v>1</v>
      </c>
      <c r="J107" s="19">
        <v>1</v>
      </c>
      <c r="K107" s="19">
        <v>1</v>
      </c>
      <c r="L107" s="19">
        <v>1</v>
      </c>
      <c r="M107" s="19">
        <v>1</v>
      </c>
      <c r="N107" s="19">
        <v>1</v>
      </c>
      <c r="O107" s="19">
        <v>5</v>
      </c>
      <c r="P107" s="19">
        <v>0</v>
      </c>
      <c r="Q107" s="74">
        <v>0</v>
      </c>
      <c r="R107" s="75">
        <f t="shared" si="5"/>
        <v>1</v>
      </c>
      <c r="S107" s="76">
        <v>7</v>
      </c>
    </row>
    <row r="108" spans="1:19" x14ac:dyDescent="0.25">
      <c r="A108" s="79" t="s">
        <v>208</v>
      </c>
      <c r="B108" s="82" t="s">
        <v>221</v>
      </c>
      <c r="C108" s="86"/>
      <c r="D108" s="84">
        <f t="shared" si="4"/>
        <v>0</v>
      </c>
      <c r="E108" s="19" t="s">
        <v>1184</v>
      </c>
      <c r="F108" s="19" t="s">
        <v>1245</v>
      </c>
      <c r="G108" s="56" t="s">
        <v>1344</v>
      </c>
      <c r="H108" s="19" t="s">
        <v>1344</v>
      </c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>
        <v>1</v>
      </c>
      <c r="O108" s="19">
        <v>5</v>
      </c>
      <c r="P108" s="19">
        <v>0</v>
      </c>
      <c r="Q108" s="74">
        <v>0</v>
      </c>
      <c r="R108" s="75">
        <f t="shared" si="5"/>
        <v>1</v>
      </c>
      <c r="S108" s="76">
        <v>7</v>
      </c>
    </row>
    <row r="109" spans="1:19" ht="75" x14ac:dyDescent="0.25">
      <c r="A109" s="79" t="s">
        <v>209</v>
      </c>
      <c r="B109" s="82" t="s">
        <v>222</v>
      </c>
      <c r="C109" s="86"/>
      <c r="D109" s="84">
        <f t="shared" si="4"/>
        <v>0</v>
      </c>
      <c r="E109" s="19" t="s">
        <v>1184</v>
      </c>
      <c r="F109" s="19" t="s">
        <v>1245</v>
      </c>
      <c r="G109" s="56" t="s">
        <v>1344</v>
      </c>
      <c r="H109" s="19" t="s">
        <v>1344</v>
      </c>
      <c r="I109" s="19">
        <v>1</v>
      </c>
      <c r="J109" s="19">
        <v>1</v>
      </c>
      <c r="K109" s="19">
        <v>1</v>
      </c>
      <c r="L109" s="19">
        <v>1</v>
      </c>
      <c r="M109" s="19">
        <v>0</v>
      </c>
      <c r="N109" s="19">
        <v>1</v>
      </c>
      <c r="O109" s="19">
        <v>4</v>
      </c>
      <c r="P109" s="19">
        <v>0</v>
      </c>
      <c r="Q109" s="74">
        <f>IF($Q$5="нет","не применим",0)</f>
        <v>0</v>
      </c>
      <c r="R109" s="75">
        <f t="shared" si="5"/>
        <v>1</v>
      </c>
      <c r="S109" s="76">
        <v>7</v>
      </c>
    </row>
    <row r="110" spans="1:19" ht="75" x14ac:dyDescent="0.25">
      <c r="A110" s="79" t="s">
        <v>210</v>
      </c>
      <c r="B110" s="82" t="s">
        <v>223</v>
      </c>
      <c r="C110" s="86"/>
      <c r="D110" s="84">
        <f t="shared" si="4"/>
        <v>0</v>
      </c>
      <c r="E110" s="19" t="s">
        <v>1184</v>
      </c>
      <c r="F110" s="19" t="s">
        <v>1245</v>
      </c>
      <c r="G110" s="56" t="s">
        <v>1344</v>
      </c>
      <c r="H110" s="19" t="s">
        <v>1344</v>
      </c>
      <c r="I110" s="19">
        <v>1</v>
      </c>
      <c r="J110" s="19">
        <v>1</v>
      </c>
      <c r="K110" s="19">
        <v>1</v>
      </c>
      <c r="L110" s="19">
        <v>1</v>
      </c>
      <c r="M110" s="19">
        <v>1</v>
      </c>
      <c r="N110" s="19">
        <v>1</v>
      </c>
      <c r="O110" s="19">
        <v>5</v>
      </c>
      <c r="P110" s="19">
        <v>0</v>
      </c>
      <c r="Q110" s="74">
        <v>0</v>
      </c>
      <c r="R110" s="75">
        <f t="shared" si="5"/>
        <v>1</v>
      </c>
      <c r="S110" s="76">
        <v>7</v>
      </c>
    </row>
    <row r="111" spans="1:19" x14ac:dyDescent="0.25">
      <c r="A111" s="79" t="s">
        <v>211</v>
      </c>
      <c r="B111" s="82" t="s">
        <v>224</v>
      </c>
      <c r="C111" s="86"/>
      <c r="D111" s="84">
        <f t="shared" si="4"/>
        <v>0</v>
      </c>
      <c r="E111" s="19" t="s">
        <v>1184</v>
      </c>
      <c r="F111" s="19" t="s">
        <v>1245</v>
      </c>
      <c r="G111" s="19" t="s">
        <v>1318</v>
      </c>
      <c r="H111" s="19" t="s">
        <v>1344</v>
      </c>
      <c r="I111" s="19">
        <v>2</v>
      </c>
      <c r="J111" s="19">
        <v>1</v>
      </c>
      <c r="K111" s="19">
        <v>1</v>
      </c>
      <c r="L111" s="19">
        <v>1</v>
      </c>
      <c r="M111" s="19">
        <v>1</v>
      </c>
      <c r="N111" s="19">
        <v>1</v>
      </c>
      <c r="O111" s="19">
        <v>5</v>
      </c>
      <c r="P111" s="19">
        <v>0</v>
      </c>
      <c r="Q111" s="74">
        <v>0</v>
      </c>
      <c r="R111" s="75">
        <f t="shared" si="5"/>
        <v>2</v>
      </c>
      <c r="S111" s="76">
        <v>7</v>
      </c>
    </row>
    <row r="112" spans="1:19" ht="75" x14ac:dyDescent="0.25">
      <c r="A112" s="78" t="s">
        <v>212</v>
      </c>
      <c r="B112" s="81" t="s">
        <v>280</v>
      </c>
      <c r="C112" s="86"/>
      <c r="D112" s="84">
        <f t="shared" si="4"/>
        <v>0</v>
      </c>
      <c r="E112" s="19" t="s">
        <v>1158</v>
      </c>
      <c r="F112" s="19" t="s">
        <v>1319</v>
      </c>
      <c r="G112" s="19" t="s">
        <v>1320</v>
      </c>
      <c r="H112" s="19" t="s">
        <v>1344</v>
      </c>
      <c r="I112" s="19">
        <v>2</v>
      </c>
      <c r="J112" s="19">
        <v>1</v>
      </c>
      <c r="K112" s="19">
        <v>1</v>
      </c>
      <c r="L112" s="19">
        <v>1</v>
      </c>
      <c r="M112" s="19">
        <v>1</v>
      </c>
      <c r="N112" s="19">
        <v>1</v>
      </c>
      <c r="O112" s="19">
        <v>5</v>
      </c>
      <c r="P112" s="19">
        <v>1</v>
      </c>
      <c r="Q112" s="74">
        <v>0</v>
      </c>
      <c r="R112" s="75">
        <f t="shared" si="5"/>
        <v>2</v>
      </c>
      <c r="S112" s="76">
        <v>7</v>
      </c>
    </row>
    <row r="113" spans="1:19" ht="30" x14ac:dyDescent="0.25">
      <c r="A113" s="79" t="s">
        <v>213</v>
      </c>
      <c r="B113" s="82" t="s">
        <v>226</v>
      </c>
      <c r="C113" s="86"/>
      <c r="D113" s="84">
        <f t="shared" si="4"/>
        <v>0</v>
      </c>
      <c r="E113" s="19" t="s">
        <v>1321</v>
      </c>
      <c r="F113" s="19" t="s">
        <v>1322</v>
      </c>
      <c r="G113" s="56" t="s">
        <v>1344</v>
      </c>
      <c r="H113" s="19" t="s">
        <v>1344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5</v>
      </c>
      <c r="P113" s="19">
        <v>0</v>
      </c>
      <c r="Q113" s="74">
        <v>0</v>
      </c>
      <c r="R113" s="75">
        <f t="shared" si="5"/>
        <v>1</v>
      </c>
      <c r="S113" s="76">
        <v>7</v>
      </c>
    </row>
    <row r="114" spans="1:19" ht="45" x14ac:dyDescent="0.25">
      <c r="A114" s="79" t="s">
        <v>214</v>
      </c>
      <c r="B114" s="82" t="s">
        <v>227</v>
      </c>
      <c r="C114" s="86"/>
      <c r="D114" s="84">
        <f t="shared" si="4"/>
        <v>0</v>
      </c>
      <c r="E114" s="19" t="s">
        <v>1321</v>
      </c>
      <c r="F114" s="19" t="s">
        <v>1323</v>
      </c>
      <c r="G114" s="56" t="s">
        <v>1344</v>
      </c>
      <c r="H114" s="19" t="s">
        <v>1344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9">
        <v>5</v>
      </c>
      <c r="P114" s="19">
        <v>0</v>
      </c>
      <c r="Q114" s="74">
        <v>0</v>
      </c>
      <c r="R114" s="75">
        <f t="shared" si="5"/>
        <v>1</v>
      </c>
      <c r="S114" s="76">
        <v>7</v>
      </c>
    </row>
    <row r="115" spans="1:19" ht="30" x14ac:dyDescent="0.25">
      <c r="A115" s="79" t="s">
        <v>215</v>
      </c>
      <c r="B115" s="82" t="s">
        <v>228</v>
      </c>
      <c r="C115" s="86"/>
      <c r="D115" s="84">
        <f t="shared" si="4"/>
        <v>0</v>
      </c>
      <c r="E115" s="19" t="s">
        <v>1321</v>
      </c>
      <c r="F115" s="19" t="s">
        <v>1324</v>
      </c>
      <c r="G115" s="56" t="s">
        <v>1344</v>
      </c>
      <c r="H115" s="19" t="s">
        <v>1344</v>
      </c>
      <c r="I115" s="19">
        <v>1</v>
      </c>
      <c r="J115" s="19">
        <v>1</v>
      </c>
      <c r="K115" s="19">
        <v>1</v>
      </c>
      <c r="L115" s="19">
        <v>1</v>
      </c>
      <c r="M115" s="19">
        <v>1</v>
      </c>
      <c r="N115" s="19">
        <v>1</v>
      </c>
      <c r="O115" s="19">
        <v>5</v>
      </c>
      <c r="P115" s="19">
        <v>0</v>
      </c>
      <c r="Q115" s="74">
        <v>0</v>
      </c>
      <c r="R115" s="75">
        <f t="shared" si="5"/>
        <v>1</v>
      </c>
      <c r="S115" s="76">
        <v>7</v>
      </c>
    </row>
    <row r="116" spans="1:19" x14ac:dyDescent="0.25">
      <c r="A116" s="79" t="s">
        <v>216</v>
      </c>
      <c r="B116" s="82" t="s">
        <v>229</v>
      </c>
      <c r="C116" s="86"/>
      <c r="D116" s="84">
        <f t="shared" si="4"/>
        <v>0</v>
      </c>
      <c r="E116" s="19" t="s">
        <v>1158</v>
      </c>
      <c r="F116" s="19" t="s">
        <v>1319</v>
      </c>
      <c r="G116" s="19" t="s">
        <v>1325</v>
      </c>
      <c r="H116" s="19" t="s">
        <v>1344</v>
      </c>
      <c r="I116" s="19">
        <v>2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5</v>
      </c>
      <c r="P116" s="19">
        <v>0</v>
      </c>
      <c r="Q116" s="74">
        <v>0</v>
      </c>
      <c r="R116" s="75">
        <f t="shared" si="5"/>
        <v>2</v>
      </c>
      <c r="S116" s="76">
        <v>7</v>
      </c>
    </row>
    <row r="117" spans="1:19" x14ac:dyDescent="0.25">
      <c r="A117" s="79" t="s">
        <v>217</v>
      </c>
      <c r="B117" s="82" t="s">
        <v>230</v>
      </c>
      <c r="C117" s="86"/>
      <c r="D117" s="84">
        <f t="shared" si="4"/>
        <v>0</v>
      </c>
      <c r="E117" s="19" t="s">
        <v>1158</v>
      </c>
      <c r="F117" s="19" t="s">
        <v>1319</v>
      </c>
      <c r="G117" s="19" t="s">
        <v>1326</v>
      </c>
      <c r="H117" s="19" t="s">
        <v>1344</v>
      </c>
      <c r="I117" s="19">
        <v>2</v>
      </c>
      <c r="J117" s="19">
        <v>1</v>
      </c>
      <c r="K117" s="19">
        <v>1</v>
      </c>
      <c r="L117" s="19">
        <v>1</v>
      </c>
      <c r="M117" s="19">
        <v>1</v>
      </c>
      <c r="N117" s="19">
        <v>1</v>
      </c>
      <c r="O117" s="19">
        <v>5</v>
      </c>
      <c r="P117" s="19">
        <v>0</v>
      </c>
      <c r="Q117" s="74">
        <v>0</v>
      </c>
      <c r="R117" s="75">
        <f t="shared" si="5"/>
        <v>2</v>
      </c>
      <c r="S117" s="76">
        <v>7</v>
      </c>
    </row>
    <row r="118" spans="1:19" ht="45" x14ac:dyDescent="0.25">
      <c r="A118" s="78" t="s">
        <v>231</v>
      </c>
      <c r="B118" s="81" t="s">
        <v>281</v>
      </c>
      <c r="C118" s="86"/>
      <c r="D118" s="84">
        <f t="shared" si="4"/>
        <v>0</v>
      </c>
      <c r="E118" s="19" t="s">
        <v>1150</v>
      </c>
      <c r="F118" s="19" t="s">
        <v>1151</v>
      </c>
      <c r="G118" s="56" t="s">
        <v>1344</v>
      </c>
      <c r="H118" s="19" t="s">
        <v>1344</v>
      </c>
      <c r="I118" s="19">
        <v>1</v>
      </c>
      <c r="J118" s="19">
        <v>1</v>
      </c>
      <c r="K118" s="19">
        <v>1</v>
      </c>
      <c r="L118" s="19">
        <v>1</v>
      </c>
      <c r="M118" s="19">
        <v>1</v>
      </c>
      <c r="N118" s="19">
        <v>1</v>
      </c>
      <c r="O118" s="19">
        <v>5</v>
      </c>
      <c r="P118" s="19">
        <v>1</v>
      </c>
      <c r="Q118" s="74">
        <v>0</v>
      </c>
      <c r="R118" s="75">
        <f t="shared" si="5"/>
        <v>1</v>
      </c>
      <c r="S118" s="76">
        <v>8</v>
      </c>
    </row>
    <row r="119" spans="1:19" ht="30" x14ac:dyDescent="0.25">
      <c r="A119" s="78" t="s">
        <v>232</v>
      </c>
      <c r="B119" s="81" t="s">
        <v>282</v>
      </c>
      <c r="C119" s="86"/>
      <c r="D119" s="84">
        <f t="shared" si="4"/>
        <v>0</v>
      </c>
      <c r="E119" s="19" t="s">
        <v>1150</v>
      </c>
      <c r="F119" s="19" t="s">
        <v>1151</v>
      </c>
      <c r="G119" s="56" t="s">
        <v>1344</v>
      </c>
      <c r="H119" s="19" t="s">
        <v>1344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19">
        <v>5</v>
      </c>
      <c r="P119" s="19">
        <v>1</v>
      </c>
      <c r="Q119" s="74">
        <v>0</v>
      </c>
      <c r="R119" s="75">
        <f t="shared" si="5"/>
        <v>1</v>
      </c>
      <c r="S119" s="76">
        <v>8</v>
      </c>
    </row>
    <row r="120" spans="1:19" ht="30" x14ac:dyDescent="0.25">
      <c r="A120" s="78" t="s">
        <v>233</v>
      </c>
      <c r="B120" s="81" t="s">
        <v>283</v>
      </c>
      <c r="C120" s="86"/>
      <c r="D120" s="84">
        <f t="shared" si="4"/>
        <v>0</v>
      </c>
      <c r="E120" s="19" t="s">
        <v>1150</v>
      </c>
      <c r="F120" s="19" t="s">
        <v>1151</v>
      </c>
      <c r="G120" s="56" t="s">
        <v>1344</v>
      </c>
      <c r="H120" s="19" t="s">
        <v>1344</v>
      </c>
      <c r="I120" s="19">
        <v>1</v>
      </c>
      <c r="J120" s="19">
        <v>1</v>
      </c>
      <c r="K120" s="19">
        <v>1</v>
      </c>
      <c r="L120" s="19">
        <v>1</v>
      </c>
      <c r="M120" s="19">
        <v>1</v>
      </c>
      <c r="N120" s="19">
        <v>1</v>
      </c>
      <c r="O120" s="19">
        <v>5</v>
      </c>
      <c r="P120" s="19">
        <v>1</v>
      </c>
      <c r="Q120" s="74">
        <v>0</v>
      </c>
      <c r="R120" s="75">
        <f t="shared" si="5"/>
        <v>1</v>
      </c>
      <c r="S120" s="76">
        <v>8</v>
      </c>
    </row>
    <row r="121" spans="1:19" ht="90" x14ac:dyDescent="0.25">
      <c r="A121" s="78" t="s">
        <v>234</v>
      </c>
      <c r="B121" s="81" t="s">
        <v>284</v>
      </c>
      <c r="C121" s="86"/>
      <c r="D121" s="84">
        <f t="shared" si="4"/>
        <v>0</v>
      </c>
      <c r="E121" s="19" t="s">
        <v>1327</v>
      </c>
      <c r="F121" s="19" t="s">
        <v>1328</v>
      </c>
      <c r="G121" s="19" t="s">
        <v>1329</v>
      </c>
      <c r="H121" s="19" t="s">
        <v>1330</v>
      </c>
      <c r="I121" s="19">
        <v>3</v>
      </c>
      <c r="J121" s="19">
        <v>1</v>
      </c>
      <c r="K121" s="19">
        <v>1</v>
      </c>
      <c r="L121" s="19">
        <v>1</v>
      </c>
      <c r="M121" s="19">
        <v>1</v>
      </c>
      <c r="N121" s="19">
        <v>1</v>
      </c>
      <c r="O121" s="19">
        <v>5</v>
      </c>
      <c r="P121" s="19">
        <v>1</v>
      </c>
      <c r="Q121" s="74">
        <v>0</v>
      </c>
      <c r="R121" s="75">
        <f t="shared" si="5"/>
        <v>3</v>
      </c>
      <c r="S121" s="76">
        <v>8</v>
      </c>
    </row>
    <row r="122" spans="1:19" ht="30" x14ac:dyDescent="0.25">
      <c r="A122" s="78" t="s">
        <v>235</v>
      </c>
      <c r="B122" s="81" t="s">
        <v>285</v>
      </c>
      <c r="C122" s="86"/>
      <c r="D122" s="84">
        <f t="shared" si="4"/>
        <v>0</v>
      </c>
      <c r="E122" s="19" t="s">
        <v>1331</v>
      </c>
      <c r="F122" s="19" t="s">
        <v>1332</v>
      </c>
      <c r="G122" s="19" t="s">
        <v>1333</v>
      </c>
      <c r="H122" s="19" t="s">
        <v>1334</v>
      </c>
      <c r="I122" s="19">
        <v>3</v>
      </c>
      <c r="J122" s="19">
        <v>1</v>
      </c>
      <c r="K122" s="19">
        <v>1</v>
      </c>
      <c r="L122" s="19">
        <v>1</v>
      </c>
      <c r="M122" s="19">
        <v>1</v>
      </c>
      <c r="N122" s="19">
        <v>1</v>
      </c>
      <c r="O122" s="19">
        <v>5</v>
      </c>
      <c r="P122" s="19">
        <v>1</v>
      </c>
      <c r="Q122" s="74">
        <v>0</v>
      </c>
      <c r="R122" s="75">
        <f t="shared" si="5"/>
        <v>3</v>
      </c>
      <c r="S122" s="76">
        <v>8</v>
      </c>
    </row>
    <row r="123" spans="1:19" ht="60" x14ac:dyDescent="0.25">
      <c r="A123" s="79" t="s">
        <v>236</v>
      </c>
      <c r="B123" s="82" t="s">
        <v>246</v>
      </c>
      <c r="C123" s="86"/>
      <c r="D123" s="84">
        <f t="shared" si="4"/>
        <v>0</v>
      </c>
      <c r="E123" s="19" t="s">
        <v>1335</v>
      </c>
      <c r="F123" s="19" t="s">
        <v>1336</v>
      </c>
      <c r="G123" s="19" t="s">
        <v>1337</v>
      </c>
      <c r="H123" s="19" t="s">
        <v>1338</v>
      </c>
      <c r="I123" s="19">
        <v>3</v>
      </c>
      <c r="J123" s="19">
        <v>1</v>
      </c>
      <c r="K123" s="19">
        <v>1</v>
      </c>
      <c r="L123" s="19">
        <v>1</v>
      </c>
      <c r="M123" s="19">
        <v>1</v>
      </c>
      <c r="N123" s="19">
        <v>1</v>
      </c>
      <c r="O123" s="19">
        <v>5</v>
      </c>
      <c r="P123" s="19">
        <v>0</v>
      </c>
      <c r="Q123" s="74">
        <v>0</v>
      </c>
      <c r="R123" s="75">
        <f t="shared" si="5"/>
        <v>3</v>
      </c>
      <c r="S123" s="76">
        <v>8</v>
      </c>
    </row>
    <row r="124" spans="1:19" ht="30" x14ac:dyDescent="0.25">
      <c r="A124" s="79" t="s">
        <v>237</v>
      </c>
      <c r="B124" s="82" t="s">
        <v>247</v>
      </c>
      <c r="C124" s="86"/>
      <c r="D124" s="84">
        <f t="shared" si="4"/>
        <v>0</v>
      </c>
      <c r="E124" s="19" t="s">
        <v>1184</v>
      </c>
      <c r="F124" s="19" t="s">
        <v>1339</v>
      </c>
      <c r="G124" s="19" t="s">
        <v>1340</v>
      </c>
      <c r="H124" s="19" t="s">
        <v>1344</v>
      </c>
      <c r="I124" s="19">
        <v>2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5</v>
      </c>
      <c r="P124" s="19">
        <v>0</v>
      </c>
      <c r="Q124" s="74">
        <v>0</v>
      </c>
      <c r="R124" s="75">
        <f t="shared" si="5"/>
        <v>2</v>
      </c>
      <c r="S124" s="76">
        <v>8</v>
      </c>
    </row>
    <row r="125" spans="1:19" ht="30" x14ac:dyDescent="0.25">
      <c r="A125" s="79" t="s">
        <v>238</v>
      </c>
      <c r="B125" s="82" t="s">
        <v>248</v>
      </c>
      <c r="C125" s="86"/>
      <c r="D125" s="84">
        <f t="shared" si="4"/>
        <v>0</v>
      </c>
      <c r="E125" s="19" t="s">
        <v>1184</v>
      </c>
      <c r="F125" s="19" t="s">
        <v>1245</v>
      </c>
      <c r="G125" s="56" t="s">
        <v>1344</v>
      </c>
      <c r="H125" s="19" t="s">
        <v>1344</v>
      </c>
      <c r="I125" s="19">
        <v>1</v>
      </c>
      <c r="J125" s="19">
        <v>1</v>
      </c>
      <c r="K125" s="19">
        <v>1</v>
      </c>
      <c r="L125" s="19">
        <v>1</v>
      </c>
      <c r="M125" s="19">
        <v>1</v>
      </c>
      <c r="N125" s="19">
        <v>1</v>
      </c>
      <c r="O125" s="19">
        <v>5</v>
      </c>
      <c r="P125" s="19">
        <v>0</v>
      </c>
      <c r="Q125" s="74">
        <v>0</v>
      </c>
      <c r="R125" s="75">
        <f t="shared" si="5"/>
        <v>1</v>
      </c>
      <c r="S125" s="76">
        <v>8</v>
      </c>
    </row>
    <row r="126" spans="1:19" x14ac:dyDescent="0.25">
      <c r="A126" s="79" t="s">
        <v>239</v>
      </c>
      <c r="B126" s="82" t="s">
        <v>251</v>
      </c>
      <c r="C126" s="86"/>
      <c r="D126" s="84">
        <f t="shared" si="4"/>
        <v>0</v>
      </c>
      <c r="E126" s="19" t="s">
        <v>1341</v>
      </c>
      <c r="F126" s="19" t="s">
        <v>1342</v>
      </c>
      <c r="G126" s="56" t="s">
        <v>1344</v>
      </c>
      <c r="H126" s="19" t="s">
        <v>1344</v>
      </c>
      <c r="I126" s="19">
        <v>1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5</v>
      </c>
      <c r="P126" s="19">
        <v>0</v>
      </c>
      <c r="Q126" s="74">
        <v>0</v>
      </c>
      <c r="R126" s="75">
        <f t="shared" si="5"/>
        <v>1</v>
      </c>
      <c r="S126" s="76">
        <v>8</v>
      </c>
    </row>
    <row r="127" spans="1:19" ht="45" x14ac:dyDescent="0.25">
      <c r="A127" s="79" t="s">
        <v>240</v>
      </c>
      <c r="B127" s="82" t="s">
        <v>254</v>
      </c>
      <c r="C127" s="86"/>
      <c r="D127" s="84">
        <f t="shared" si="4"/>
        <v>0</v>
      </c>
      <c r="E127" s="19" t="s">
        <v>1184</v>
      </c>
      <c r="F127" s="19" t="s">
        <v>1344</v>
      </c>
      <c r="G127" s="56" t="s">
        <v>1344</v>
      </c>
      <c r="H127" s="19" t="s">
        <v>1245</v>
      </c>
      <c r="I127" s="19">
        <v>3</v>
      </c>
      <c r="J127" s="19">
        <v>1</v>
      </c>
      <c r="K127" s="19">
        <v>1</v>
      </c>
      <c r="L127" s="19">
        <v>1</v>
      </c>
      <c r="M127" s="19">
        <v>1</v>
      </c>
      <c r="N127" s="19">
        <v>1</v>
      </c>
      <c r="O127" s="19">
        <v>5</v>
      </c>
      <c r="P127" s="19">
        <v>0</v>
      </c>
      <c r="Q127" s="74">
        <v>0</v>
      </c>
      <c r="R127" s="75">
        <f t="shared" si="5"/>
        <v>3</v>
      </c>
      <c r="S127" s="76">
        <v>8</v>
      </c>
    </row>
    <row r="128" spans="1:19" ht="45" x14ac:dyDescent="0.25">
      <c r="A128" s="79" t="s">
        <v>241</v>
      </c>
      <c r="B128" s="82" t="s">
        <v>252</v>
      </c>
      <c r="C128" s="86"/>
      <c r="D128" s="84">
        <f t="shared" si="4"/>
        <v>0</v>
      </c>
      <c r="E128" s="19" t="s">
        <v>1150</v>
      </c>
      <c r="F128" s="19" t="s">
        <v>1151</v>
      </c>
      <c r="G128" s="56" t="s">
        <v>1344</v>
      </c>
      <c r="H128" s="19" t="s">
        <v>1344</v>
      </c>
      <c r="I128" s="19">
        <v>1</v>
      </c>
      <c r="J128" s="19">
        <v>1</v>
      </c>
      <c r="K128" s="19">
        <v>1</v>
      </c>
      <c r="L128" s="19">
        <v>1</v>
      </c>
      <c r="M128" s="19">
        <v>1</v>
      </c>
      <c r="N128" s="19">
        <v>1</v>
      </c>
      <c r="O128" s="19">
        <v>5</v>
      </c>
      <c r="P128" s="19">
        <v>0</v>
      </c>
      <c r="Q128" s="74">
        <v>0</v>
      </c>
      <c r="R128" s="75">
        <f t="shared" si="5"/>
        <v>1</v>
      </c>
      <c r="S128" s="76">
        <v>8</v>
      </c>
    </row>
    <row r="129" spans="1:19" ht="15.75" thickBot="1" x14ac:dyDescent="0.3">
      <c r="A129" s="79" t="s">
        <v>242</v>
      </c>
      <c r="B129" s="82" t="s">
        <v>253</v>
      </c>
      <c r="C129" s="87"/>
      <c r="D129" s="84">
        <f t="shared" si="4"/>
        <v>0</v>
      </c>
      <c r="E129" s="19" t="s">
        <v>1150</v>
      </c>
      <c r="F129" s="19" t="s">
        <v>1151</v>
      </c>
      <c r="G129" s="56" t="s">
        <v>1344</v>
      </c>
      <c r="H129" s="19" t="s">
        <v>1344</v>
      </c>
      <c r="I129" s="19">
        <v>1</v>
      </c>
      <c r="J129" s="19">
        <v>1</v>
      </c>
      <c r="K129" s="19">
        <v>1</v>
      </c>
      <c r="L129" s="19">
        <v>1</v>
      </c>
      <c r="M129" s="19">
        <v>1</v>
      </c>
      <c r="N129" s="19">
        <v>1</v>
      </c>
      <c r="O129" s="19">
        <v>5</v>
      </c>
      <c r="P129" s="19">
        <v>0</v>
      </c>
      <c r="Q129" s="74">
        <v>0</v>
      </c>
      <c r="R129" s="75">
        <f t="shared" si="5"/>
        <v>1</v>
      </c>
      <c r="S129" s="76">
        <v>8</v>
      </c>
    </row>
  </sheetData>
  <sheetProtection password="CF7A" sheet="1" objects="1" scenarios="1" autoFilter="0"/>
  <autoFilter ref="A8:S129"/>
  <mergeCells count="2">
    <mergeCell ref="B1:C1"/>
    <mergeCell ref="R7:S7"/>
  </mergeCells>
  <conditionalFormatting sqref="B2:C2">
    <cfRule type="cellIs" dxfId="0" priority="1" operator="equal">
      <formula>0</formula>
    </cfRule>
  </conditionalFormatting>
  <dataValidations count="5">
    <dataValidation type="list" allowBlank="1" showInputMessage="1" showErrorMessage="1" sqref="C10 C41:C43 C26 C103:C104 C106 C121:C123 C68 C66 C54 C45 C38 C34 C30:C32 C96:C101 C22:C24 C59 C14 C48:C52">
      <formula1>$E10:$H10</formula1>
    </dataValidation>
    <dataValidation type="list" allowBlank="1" showInputMessage="1" showErrorMessage="1" sqref="C9 C128:C129 C125:C126 C118:C120 C113:C115 C107:C110 C105 C69:C95 C67 C62:C65 C55:C58 C46:C47 C40 C36:C37 C33 C25 C20:C21 C15:C18 C13 C11">
      <formula1>$E9:$F9</formula1>
    </dataValidation>
    <dataValidation type="list" allowBlank="1" showInputMessage="1" showErrorMessage="1" sqref="C12 C124 C116:C117 C111:C112 C102 C60 C53 C44 C39 C35 C27:C29 C19">
      <formula1>$E12:$G12</formula1>
    </dataValidation>
    <dataValidation type="list" showInputMessage="1" showErrorMessage="1" sqref="C61">
      <formula1>$L$1:$M$1</formula1>
    </dataValidation>
    <dataValidation type="list" allowBlank="1" showInputMessage="1" showErrorMessage="1" sqref="C127">
      <formula1>$L$2:$M$2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zoomScale="130" zoomScaleNormal="130" workbookViewId="0">
      <selection activeCell="D4" sqref="D4"/>
    </sheetView>
  </sheetViews>
  <sheetFormatPr defaultRowHeight="15" x14ac:dyDescent="0.25"/>
  <cols>
    <col min="1" max="1" width="5" customWidth="1"/>
    <col min="2" max="2" width="27.5703125" customWidth="1"/>
    <col min="4" max="4" width="11.42578125" customWidth="1"/>
    <col min="5" max="5" width="15.7109375" customWidth="1"/>
    <col min="7" max="7" width="9.140625" customWidth="1"/>
    <col min="8" max="21" width="9.140625" hidden="1" customWidth="1"/>
  </cols>
  <sheetData>
    <row r="1" spans="1:21" x14ac:dyDescent="0.25">
      <c r="B1" s="43" t="s">
        <v>1349</v>
      </c>
      <c r="C1" s="43" t="s">
        <v>292</v>
      </c>
      <c r="D1" s="43" t="s">
        <v>1362</v>
      </c>
      <c r="E1" s="43" t="s">
        <v>1363</v>
      </c>
      <c r="J1" t="s">
        <v>1349</v>
      </c>
      <c r="K1" t="s">
        <v>1350</v>
      </c>
      <c r="L1" t="s">
        <v>1351</v>
      </c>
      <c r="M1" t="s">
        <v>1352</v>
      </c>
      <c r="N1" t="s">
        <v>1353</v>
      </c>
      <c r="Q1" t="s">
        <v>1349</v>
      </c>
      <c r="R1" t="s">
        <v>1350</v>
      </c>
      <c r="S1" t="s">
        <v>1351</v>
      </c>
      <c r="T1" t="s">
        <v>1352</v>
      </c>
      <c r="U1" t="s">
        <v>1353</v>
      </c>
    </row>
    <row r="2" spans="1:21" x14ac:dyDescent="0.25">
      <c r="A2">
        <v>1</v>
      </c>
      <c r="B2" t="s">
        <v>1354</v>
      </c>
      <c r="C2">
        <f>IF(COUNTIFS(Форма!$D$9:$D$129,0,Форма!$P$9:$P$129,1,Форма!$S$9:$S$129,Результат!A2)&gt;0,0,SUMIF(Форма!$S$9:$S$129,Результат!A2,Форма!$D$9:$D$129))</f>
        <v>0</v>
      </c>
      <c r="D2" s="52" t="e">
        <f>C2/U2</f>
        <v>#DIV/0!</v>
      </c>
      <c r="E2" s="53" t="str">
        <f>IF(C2&lt;=R2,R$1,IF(C2&lt;=S2,S$1,IF(C2&lt;=T2,T$1,U$1)))</f>
        <v>Ниже базового</v>
      </c>
      <c r="H2">
        <v>1</v>
      </c>
      <c r="I2">
        <v>1</v>
      </c>
      <c r="J2" t="s">
        <v>1354</v>
      </c>
      <c r="K2">
        <v>14</v>
      </c>
      <c r="L2">
        <v>28</v>
      </c>
      <c r="M2">
        <v>39</v>
      </c>
      <c r="N2">
        <v>53</v>
      </c>
      <c r="P2">
        <v>1</v>
      </c>
      <c r="Q2" t="s">
        <v>1354</v>
      </c>
      <c r="R2">
        <f>SUMIFS(K$2:K$190,$I$2:$I$190,$A2,$H$2:$H$190,Форма!$C$6)</f>
        <v>0</v>
      </c>
      <c r="S2">
        <f>SUMIFS(L$2:L$190,$I$2:$I$190,$A2,$H$2:$H$190,Форма!$C$6)</f>
        <v>0</v>
      </c>
      <c r="T2">
        <f>SUMIFS(M$2:M$190,$I$2:$I$190,$A2,$H$2:$H$190,Форма!$C$6)</f>
        <v>0</v>
      </c>
      <c r="U2">
        <f>SUMIFS(N$2:N$190,$I$2:$I$190,$A2,$H$2:$H$190,Форма!$C$6)</f>
        <v>0</v>
      </c>
    </row>
    <row r="3" spans="1:21" x14ac:dyDescent="0.25">
      <c r="A3">
        <v>2</v>
      </c>
      <c r="B3" t="s">
        <v>1355</v>
      </c>
      <c r="C3">
        <f>IF(COUNTIFS(Форма!$D$9:$D$129,0,Форма!$P$9:$P$129,1,Форма!$S$9:$S$129,Результат!A3)&gt;0,0,SUMIF(Форма!$S$9:$S$129,Результат!A3,Форма!$D$9:$D$129))</f>
        <v>0</v>
      </c>
      <c r="D3" s="52" t="e">
        <f t="shared" ref="D3:D10" si="0">C3/U3</f>
        <v>#DIV/0!</v>
      </c>
      <c r="E3" s="53" t="str">
        <f t="shared" ref="E3:E9" si="1">IF(C3&lt;=R3,R$1,IF(C3&lt;=S3,S$1,IF(C3&lt;=T3,T$1,U$1)))</f>
        <v>Ниже базового</v>
      </c>
      <c r="H3">
        <v>1</v>
      </c>
      <c r="I3">
        <v>2</v>
      </c>
      <c r="J3" t="s">
        <v>1355</v>
      </c>
      <c r="K3">
        <v>6</v>
      </c>
      <c r="L3">
        <v>12</v>
      </c>
      <c r="M3">
        <v>20</v>
      </c>
      <c r="N3">
        <v>24</v>
      </c>
      <c r="P3">
        <v>2</v>
      </c>
      <c r="Q3" t="s">
        <v>1355</v>
      </c>
      <c r="R3">
        <f>SUMIFS(K$2:K$190,$I$2:$I$190,$A3,$H$2:$H$190,Форма!$C$6)</f>
        <v>0</v>
      </c>
      <c r="S3">
        <f>SUMIFS(L$2:L$190,$I$2:$I$190,$A3,$H$2:$H$190,Форма!$C$6)</f>
        <v>0</v>
      </c>
      <c r="T3">
        <f>SUMIFS(M$2:M$190,$I$2:$I$190,$A3,$H$2:$H$190,Форма!$C$6)</f>
        <v>0</v>
      </c>
      <c r="U3">
        <f>SUMIFS(N$2:N$190,$I$2:$I$190,$A3,$H$2:$H$190,Форма!$C$6)</f>
        <v>0</v>
      </c>
    </row>
    <row r="4" spans="1:21" x14ac:dyDescent="0.25">
      <c r="A4">
        <v>3</v>
      </c>
      <c r="B4" t="s">
        <v>1356</v>
      </c>
      <c r="C4">
        <f>IF(COUNTIFS(Форма!$D$9:$D$129,0,Форма!$P$9:$P$129,1,Форма!$S$9:$S$129,Результат!A4)&gt;0,0,SUMIF(Форма!$S$9:$S$129,Результат!A4,Форма!$D$9:$D$129))</f>
        <v>0</v>
      </c>
      <c r="D4" s="52" t="e">
        <f t="shared" si="0"/>
        <v>#DIV/0!</v>
      </c>
      <c r="E4" s="53" t="str">
        <f t="shared" si="1"/>
        <v>Ниже базового</v>
      </c>
      <c r="H4">
        <v>1</v>
      </c>
      <c r="I4">
        <v>3</v>
      </c>
      <c r="J4" t="s">
        <v>1356</v>
      </c>
      <c r="K4">
        <v>8</v>
      </c>
      <c r="L4">
        <v>16</v>
      </c>
      <c r="M4">
        <v>24</v>
      </c>
      <c r="N4">
        <v>29</v>
      </c>
      <c r="P4">
        <v>3</v>
      </c>
      <c r="Q4" t="s">
        <v>1356</v>
      </c>
      <c r="R4">
        <f>SUMIFS(K$2:K$190,$I$2:$I$190,$A4,$H$2:$H$190,Форма!$C$6)</f>
        <v>0</v>
      </c>
      <c r="S4">
        <f>SUMIFS(L$2:L$190,$I$2:$I$190,$A4,$H$2:$H$190,Форма!$C$6)</f>
        <v>0</v>
      </c>
      <c r="T4">
        <f>SUMIFS(M$2:M$190,$I$2:$I$190,$A4,$H$2:$H$190,Форма!$C$6)</f>
        <v>0</v>
      </c>
      <c r="U4">
        <f>SUMIFS(N$2:N$190,$I$2:$I$190,$A4,$H$2:$H$190,Форма!$C$6)</f>
        <v>0</v>
      </c>
    </row>
    <row r="5" spans="1:21" x14ac:dyDescent="0.25">
      <c r="A5">
        <v>4</v>
      </c>
      <c r="B5" t="s">
        <v>1357</v>
      </c>
      <c r="C5">
        <f>IF(COUNTIFS(Форма!$D$9:$D$129,0,Форма!$P$9:$P$129,1,Форма!$S$9:$S$129,Результат!A5)&gt;0,0,SUMIF(Форма!$S$9:$S$129,Результат!A5,Форма!$D$9:$D$129))</f>
        <v>0</v>
      </c>
      <c r="D5" s="52" t="e">
        <f t="shared" si="0"/>
        <v>#DIV/0!</v>
      </c>
      <c r="E5" s="53" t="str">
        <f t="shared" si="1"/>
        <v>Ниже базового</v>
      </c>
      <c r="H5">
        <v>1</v>
      </c>
      <c r="I5">
        <v>4</v>
      </c>
      <c r="J5" t="s">
        <v>1357</v>
      </c>
      <c r="K5">
        <v>9</v>
      </c>
      <c r="L5">
        <v>15</v>
      </c>
      <c r="M5">
        <v>19</v>
      </c>
      <c r="N5">
        <v>22</v>
      </c>
      <c r="P5">
        <v>4</v>
      </c>
      <c r="Q5" t="s">
        <v>1357</v>
      </c>
      <c r="R5">
        <f>SUMIFS(K$2:K$190,$I$2:$I$190,$A5,$H$2:$H$190,Форма!$C$6)</f>
        <v>0</v>
      </c>
      <c r="S5">
        <f>SUMIFS(L$2:L$190,$I$2:$I$190,$A5,$H$2:$H$190,Форма!$C$6)</f>
        <v>0</v>
      </c>
      <c r="T5">
        <f>SUMIFS(M$2:M$190,$I$2:$I$190,$A5,$H$2:$H$190,Форма!$C$6)</f>
        <v>0</v>
      </c>
      <c r="U5">
        <f>SUMIFS(N$2:N$190,$I$2:$I$190,$A5,$H$2:$H$190,Форма!$C$6)</f>
        <v>0</v>
      </c>
    </row>
    <row r="6" spans="1:21" x14ac:dyDescent="0.25">
      <c r="A6">
        <v>5</v>
      </c>
      <c r="B6" t="s">
        <v>1358</v>
      </c>
      <c r="C6">
        <f>IF(COUNTIFS(Форма!$D$9:$D$129,0,Форма!$P$9:$P$129,1,Форма!$S$9:$S$129,Результат!A6)&gt;0,0,SUMIF(Форма!$S$9:$S$129,Результат!A6,Форма!$D$9:$D$129))</f>
        <v>0</v>
      </c>
      <c r="D6" s="52" t="e">
        <f t="shared" si="0"/>
        <v>#DIV/0!</v>
      </c>
      <c r="E6" s="53" t="str">
        <f t="shared" si="1"/>
        <v>Ниже базового</v>
      </c>
      <c r="H6">
        <v>1</v>
      </c>
      <c r="I6">
        <v>5</v>
      </c>
      <c r="J6" t="s">
        <v>1358</v>
      </c>
      <c r="K6">
        <v>4</v>
      </c>
      <c r="L6">
        <v>7</v>
      </c>
      <c r="M6">
        <v>11</v>
      </c>
      <c r="N6">
        <v>14</v>
      </c>
      <c r="P6">
        <v>5</v>
      </c>
      <c r="Q6" t="s">
        <v>1358</v>
      </c>
      <c r="R6">
        <f>SUMIFS(K$2:K$190,$I$2:$I$190,$A6,$H$2:$H$190,Форма!$C$6)</f>
        <v>0</v>
      </c>
      <c r="S6">
        <f>SUMIFS(L$2:L$190,$I$2:$I$190,$A6,$H$2:$H$190,Форма!$C$6)</f>
        <v>0</v>
      </c>
      <c r="T6">
        <f>SUMIFS(M$2:M$190,$I$2:$I$190,$A6,$H$2:$H$190,Форма!$C$6)</f>
        <v>0</v>
      </c>
      <c r="U6">
        <f>SUMIFS(N$2:N$190,$I$2:$I$190,$A6,$H$2:$H$190,Форма!$C$6)</f>
        <v>0</v>
      </c>
    </row>
    <row r="7" spans="1:21" x14ac:dyDescent="0.25">
      <c r="A7">
        <v>6</v>
      </c>
      <c r="B7" t="s">
        <v>1359</v>
      </c>
      <c r="C7">
        <f>IF(COUNTIFS(Форма!$D$9:$D$129,0,Форма!$P$9:$P$129,1,Форма!$S$9:$S$129,Результат!A7)&gt;0,0,SUMIF(Форма!$S$9:$S$129,Результат!A7,Форма!$D$9:$D$129))</f>
        <v>0</v>
      </c>
      <c r="D7" s="52" t="e">
        <f t="shared" si="0"/>
        <v>#DIV/0!</v>
      </c>
      <c r="E7" s="53" t="str">
        <f t="shared" si="1"/>
        <v>Ниже базового</v>
      </c>
      <c r="H7">
        <v>1</v>
      </c>
      <c r="I7">
        <v>6</v>
      </c>
      <c r="J7" t="s">
        <v>1359</v>
      </c>
      <c r="K7">
        <v>9</v>
      </c>
      <c r="L7">
        <v>16</v>
      </c>
      <c r="M7">
        <v>26</v>
      </c>
      <c r="N7">
        <v>31</v>
      </c>
      <c r="P7">
        <v>6</v>
      </c>
      <c r="Q7" t="s">
        <v>1359</v>
      </c>
      <c r="R7">
        <f>SUMIFS(K$2:K$190,$I$2:$I$190,$A7,$H$2:$H$190,Форма!$C$6)</f>
        <v>0</v>
      </c>
      <c r="S7">
        <f>SUMIFS(L$2:L$190,$I$2:$I$190,$A7,$H$2:$H$190,Форма!$C$6)</f>
        <v>0</v>
      </c>
      <c r="T7">
        <f>SUMIFS(M$2:M$190,$I$2:$I$190,$A7,$H$2:$H$190,Форма!$C$6)</f>
        <v>0</v>
      </c>
      <c r="U7">
        <f>SUMIFS(N$2:N$190,$I$2:$I$190,$A7,$H$2:$H$190,Форма!$C$6)</f>
        <v>0</v>
      </c>
    </row>
    <row r="8" spans="1:21" x14ac:dyDescent="0.25">
      <c r="A8">
        <v>7</v>
      </c>
      <c r="B8" t="s">
        <v>1360</v>
      </c>
      <c r="C8">
        <f>IF(COUNTIFS(Форма!$D$9:$D$129,0,Форма!$P$9:$P$129,1,Форма!$S$9:$S$129,Результат!A8)&gt;0,0,SUMIF(Форма!$S$9:$S$129,Результат!A8,Форма!$D$9:$D$129))</f>
        <v>0</v>
      </c>
      <c r="D8" s="52" t="e">
        <f t="shared" si="0"/>
        <v>#DIV/0!</v>
      </c>
      <c r="E8" s="53" t="str">
        <f t="shared" si="1"/>
        <v>Ниже базового</v>
      </c>
      <c r="H8">
        <v>1</v>
      </c>
      <c r="I8">
        <v>7</v>
      </c>
      <c r="J8" t="s">
        <v>1360</v>
      </c>
      <c r="K8">
        <v>5</v>
      </c>
      <c r="L8">
        <v>13</v>
      </c>
      <c r="M8">
        <v>16</v>
      </c>
      <c r="N8">
        <v>19</v>
      </c>
      <c r="P8">
        <v>7</v>
      </c>
      <c r="Q8" t="s">
        <v>1360</v>
      </c>
      <c r="R8">
        <f>SUMIFS(K$2:K$190,$I$2:$I$190,$A8,$H$2:$H$190,Форма!$C$6)</f>
        <v>0</v>
      </c>
      <c r="S8">
        <f>SUMIFS(L$2:L$190,$I$2:$I$190,$A8,$H$2:$H$190,Форма!$C$6)</f>
        <v>0</v>
      </c>
      <c r="T8">
        <f>SUMIFS(M$2:M$190,$I$2:$I$190,$A8,$H$2:$H$190,Форма!$C$6)</f>
        <v>0</v>
      </c>
      <c r="U8">
        <f>SUMIFS(N$2:N$190,$I$2:$I$190,$A8,$H$2:$H$190,Форма!$C$6)</f>
        <v>0</v>
      </c>
    </row>
    <row r="9" spans="1:21" x14ac:dyDescent="0.25">
      <c r="A9">
        <v>8</v>
      </c>
      <c r="B9" t="s">
        <v>1361</v>
      </c>
      <c r="C9">
        <f>IF(COUNTIFS(Форма!$D$9:$D$129,0,Форма!$P$9:$P$129,1,Форма!$S$9:$S$129,Результат!A9)&gt;0,0,SUMIF(Форма!$S$9:$S$129,Результат!A9,Форма!$D$9:$D$129))</f>
        <v>0</v>
      </c>
      <c r="D9" s="52" t="e">
        <f t="shared" si="0"/>
        <v>#DIV/0!</v>
      </c>
      <c r="E9" s="53" t="str">
        <f t="shared" si="1"/>
        <v>Ниже базового</v>
      </c>
      <c r="H9">
        <v>1</v>
      </c>
      <c r="I9">
        <v>8</v>
      </c>
      <c r="J9" t="s">
        <v>1361</v>
      </c>
      <c r="K9">
        <v>8</v>
      </c>
      <c r="L9">
        <v>12</v>
      </c>
      <c r="M9">
        <v>15</v>
      </c>
      <c r="N9">
        <v>21</v>
      </c>
      <c r="P9">
        <v>8</v>
      </c>
      <c r="Q9" t="s">
        <v>1361</v>
      </c>
      <c r="R9">
        <f>SUMIFS(K$2:K$190,$I$2:$I$190,$A9,$H$2:$H$190,Форма!$C$6)</f>
        <v>0</v>
      </c>
      <c r="S9">
        <f>SUMIFS(L$2:L$190,$I$2:$I$190,$A9,$H$2:$H$190,Форма!$C$6)</f>
        <v>0</v>
      </c>
      <c r="T9">
        <f>SUMIFS(M$2:M$190,$I$2:$I$190,$A9,$H$2:$H$190,Форма!$C$6)</f>
        <v>0</v>
      </c>
      <c r="U9">
        <f>SUMIFS(N$2:N$190,$I$2:$I$190,$A9,$H$2:$H$190,Форма!$C$6)</f>
        <v>0</v>
      </c>
    </row>
    <row r="10" spans="1:21" x14ac:dyDescent="0.25">
      <c r="A10">
        <v>0</v>
      </c>
      <c r="B10" s="54" t="s">
        <v>1347</v>
      </c>
      <c r="C10" s="54">
        <f>SUM(C2:C9)</f>
        <v>0</v>
      </c>
      <c r="D10" s="52" t="e">
        <f t="shared" si="0"/>
        <v>#DIV/0!</v>
      </c>
      <c r="E10" s="53" t="str">
        <f>IF(OR(C2=0,C3=0,C4=0,C5=0,C6=0,C7=0,C8=0,C9=0),R1,IF(AND(D2&gt;=50%,D3&gt;=50%,D4&gt;=50%,D5&gt;=50%,D6&gt;=50%,D7&gt;=50%,D8&gt;=50%,D9&gt;=50%),IF(C10&lt;=R10,R1,IF(C10&lt;=S10,S1,IF(C10&lt;=T10,T1,U1))),IF(C10&lt;=R10,R1,IF(C10&lt;=S10,R1,IF(C10&lt;=T10,S1,T1)))))</f>
        <v>Ниже базового</v>
      </c>
      <c r="H10">
        <v>1</v>
      </c>
      <c r="I10">
        <v>0</v>
      </c>
      <c r="J10" t="s">
        <v>1347</v>
      </c>
      <c r="K10">
        <v>70</v>
      </c>
      <c r="L10">
        <v>122</v>
      </c>
      <c r="M10">
        <v>173</v>
      </c>
      <c r="N10">
        <v>213</v>
      </c>
      <c r="P10">
        <v>0</v>
      </c>
      <c r="Q10" t="s">
        <v>1347</v>
      </c>
      <c r="R10">
        <f>SUMIFS(K$2:K$190,$I$2:$I$190,$A10,$H$2:$H$190,Форма!$C$6)</f>
        <v>0</v>
      </c>
      <c r="S10">
        <f>SUMIFS(L$2:L$190,$I$2:$I$190,$A10,$H$2:$H$190,Форма!$C$6)</f>
        <v>0</v>
      </c>
      <c r="T10">
        <f>SUMIFS(M$2:M$190,$I$2:$I$190,$A10,$H$2:$H$190,Форма!$C$6)</f>
        <v>0</v>
      </c>
      <c r="U10">
        <f>SUMIFS(N$2:N$190,$I$2:$I$190,$A10,$H$2:$H$190,Форма!$C$6)</f>
        <v>0</v>
      </c>
    </row>
    <row r="11" spans="1:21" x14ac:dyDescent="0.25">
      <c r="H11">
        <v>2</v>
      </c>
      <c r="I11">
        <v>1</v>
      </c>
      <c r="J11" t="s">
        <v>1354</v>
      </c>
      <c r="K11">
        <v>8</v>
      </c>
      <c r="L11">
        <v>22</v>
      </c>
      <c r="M11">
        <v>31</v>
      </c>
      <c r="N11">
        <v>40</v>
      </c>
    </row>
    <row r="12" spans="1:21" x14ac:dyDescent="0.25">
      <c r="H12">
        <v>2</v>
      </c>
      <c r="I12">
        <v>2</v>
      </c>
      <c r="J12" t="s">
        <v>1355</v>
      </c>
      <c r="K12">
        <v>6</v>
      </c>
      <c r="L12">
        <v>12</v>
      </c>
      <c r="M12">
        <v>19</v>
      </c>
      <c r="N12">
        <v>22</v>
      </c>
    </row>
    <row r="13" spans="1:21" x14ac:dyDescent="0.25">
      <c r="H13">
        <v>2</v>
      </c>
      <c r="I13">
        <v>3</v>
      </c>
      <c r="J13" t="s">
        <v>1356</v>
      </c>
      <c r="K13">
        <v>8</v>
      </c>
      <c r="L13">
        <v>16</v>
      </c>
      <c r="M13">
        <v>24</v>
      </c>
      <c r="N13">
        <v>29</v>
      </c>
    </row>
    <row r="14" spans="1:21" x14ac:dyDescent="0.25">
      <c r="H14">
        <v>2</v>
      </c>
      <c r="I14">
        <v>4</v>
      </c>
      <c r="J14" t="s">
        <v>1357</v>
      </c>
      <c r="K14">
        <v>9</v>
      </c>
      <c r="L14">
        <v>15</v>
      </c>
      <c r="M14">
        <v>19</v>
      </c>
      <c r="N14">
        <v>22</v>
      </c>
    </row>
    <row r="15" spans="1:21" x14ac:dyDescent="0.25">
      <c r="H15">
        <v>2</v>
      </c>
      <c r="I15">
        <v>5</v>
      </c>
      <c r="J15" t="s">
        <v>1358</v>
      </c>
      <c r="K15">
        <v>4</v>
      </c>
      <c r="L15">
        <v>7</v>
      </c>
      <c r="M15">
        <v>11</v>
      </c>
      <c r="N15">
        <v>14</v>
      </c>
    </row>
    <row r="16" spans="1:21" x14ac:dyDescent="0.25">
      <c r="H16">
        <v>2</v>
      </c>
      <c r="I16">
        <v>6</v>
      </c>
      <c r="J16" t="s">
        <v>1359</v>
      </c>
      <c r="K16">
        <v>9</v>
      </c>
      <c r="L16">
        <v>16</v>
      </c>
      <c r="M16">
        <v>26</v>
      </c>
      <c r="N16">
        <v>31</v>
      </c>
    </row>
    <row r="17" spans="8:14" x14ac:dyDescent="0.25">
      <c r="H17">
        <v>2</v>
      </c>
      <c r="I17">
        <v>7</v>
      </c>
      <c r="J17" t="s">
        <v>1360</v>
      </c>
      <c r="K17">
        <v>5</v>
      </c>
      <c r="L17">
        <v>12</v>
      </c>
      <c r="M17">
        <v>15</v>
      </c>
      <c r="N17">
        <v>18</v>
      </c>
    </row>
    <row r="18" spans="8:14" x14ac:dyDescent="0.25">
      <c r="H18">
        <v>2</v>
      </c>
      <c r="I18">
        <v>8</v>
      </c>
      <c r="J18" t="s">
        <v>1361</v>
      </c>
      <c r="K18">
        <v>8</v>
      </c>
      <c r="L18">
        <v>12</v>
      </c>
      <c r="M18">
        <v>15</v>
      </c>
      <c r="N18">
        <v>21</v>
      </c>
    </row>
    <row r="19" spans="8:14" x14ac:dyDescent="0.25">
      <c r="H19">
        <v>2</v>
      </c>
      <c r="I19">
        <v>0</v>
      </c>
      <c r="J19" t="s">
        <v>1347</v>
      </c>
      <c r="K19">
        <v>64</v>
      </c>
      <c r="L19">
        <v>115</v>
      </c>
      <c r="M19">
        <v>163</v>
      </c>
      <c r="N19">
        <v>197</v>
      </c>
    </row>
    <row r="20" spans="8:14" x14ac:dyDescent="0.25">
      <c r="H20">
        <v>3</v>
      </c>
      <c r="I20">
        <v>1</v>
      </c>
      <c r="J20" t="s">
        <v>1354</v>
      </c>
      <c r="K20">
        <v>8</v>
      </c>
      <c r="L20">
        <v>22</v>
      </c>
      <c r="M20">
        <v>32</v>
      </c>
      <c r="N20">
        <v>41</v>
      </c>
    </row>
    <row r="21" spans="8:14" x14ac:dyDescent="0.25">
      <c r="H21">
        <v>3</v>
      </c>
      <c r="I21">
        <v>2</v>
      </c>
      <c r="J21" t="s">
        <v>1355</v>
      </c>
      <c r="K21">
        <v>6</v>
      </c>
      <c r="L21">
        <v>12</v>
      </c>
      <c r="M21">
        <v>20</v>
      </c>
      <c r="N21">
        <v>24</v>
      </c>
    </row>
    <row r="22" spans="8:14" x14ac:dyDescent="0.25">
      <c r="H22">
        <v>3</v>
      </c>
      <c r="I22">
        <v>3</v>
      </c>
      <c r="J22" t="s">
        <v>1356</v>
      </c>
      <c r="K22">
        <v>8</v>
      </c>
      <c r="L22">
        <v>16</v>
      </c>
      <c r="M22">
        <v>24</v>
      </c>
      <c r="N22">
        <v>29</v>
      </c>
    </row>
    <row r="23" spans="8:14" x14ac:dyDescent="0.25">
      <c r="H23">
        <v>3</v>
      </c>
      <c r="I23">
        <v>4</v>
      </c>
      <c r="J23" t="s">
        <v>1357</v>
      </c>
      <c r="K23">
        <v>8</v>
      </c>
      <c r="L23">
        <v>14</v>
      </c>
      <c r="M23">
        <v>18</v>
      </c>
      <c r="N23">
        <v>21</v>
      </c>
    </row>
    <row r="24" spans="8:14" x14ac:dyDescent="0.25">
      <c r="H24">
        <v>3</v>
      </c>
      <c r="I24">
        <v>5</v>
      </c>
      <c r="J24" t="s">
        <v>1358</v>
      </c>
      <c r="K24">
        <v>0</v>
      </c>
      <c r="L24">
        <v>0</v>
      </c>
      <c r="M24">
        <v>1</v>
      </c>
      <c r="N24">
        <v>1</v>
      </c>
    </row>
    <row r="25" spans="8:14" x14ac:dyDescent="0.25">
      <c r="H25">
        <v>3</v>
      </c>
      <c r="I25">
        <v>6</v>
      </c>
      <c r="J25" t="s">
        <v>1359</v>
      </c>
      <c r="K25">
        <v>9</v>
      </c>
      <c r="L25">
        <v>15</v>
      </c>
      <c r="M25">
        <v>25</v>
      </c>
      <c r="N25">
        <v>29</v>
      </c>
    </row>
    <row r="26" spans="8:14" x14ac:dyDescent="0.25">
      <c r="H26">
        <v>3</v>
      </c>
      <c r="I26">
        <v>7</v>
      </c>
      <c r="J26" t="s">
        <v>1360</v>
      </c>
      <c r="K26">
        <v>5</v>
      </c>
      <c r="L26">
        <v>11</v>
      </c>
      <c r="M26">
        <v>14</v>
      </c>
      <c r="N26">
        <v>16</v>
      </c>
    </row>
    <row r="27" spans="8:14" x14ac:dyDescent="0.25">
      <c r="H27">
        <v>3</v>
      </c>
      <c r="I27">
        <v>8</v>
      </c>
      <c r="J27" t="s">
        <v>1361</v>
      </c>
      <c r="K27">
        <v>8</v>
      </c>
      <c r="L27">
        <v>12</v>
      </c>
      <c r="M27">
        <v>15</v>
      </c>
      <c r="N27">
        <v>21</v>
      </c>
    </row>
    <row r="28" spans="8:14" x14ac:dyDescent="0.25">
      <c r="H28">
        <v>3</v>
      </c>
      <c r="I28">
        <v>0</v>
      </c>
      <c r="J28" t="s">
        <v>1347</v>
      </c>
      <c r="K28">
        <v>58</v>
      </c>
      <c r="L28">
        <v>106</v>
      </c>
      <c r="M28">
        <v>152</v>
      </c>
      <c r="N28">
        <v>182</v>
      </c>
    </row>
    <row r="29" spans="8:14" x14ac:dyDescent="0.25">
      <c r="H29">
        <v>4</v>
      </c>
      <c r="I29">
        <v>1</v>
      </c>
      <c r="J29" t="s">
        <v>1354</v>
      </c>
      <c r="K29">
        <v>8</v>
      </c>
      <c r="L29">
        <v>16</v>
      </c>
      <c r="M29">
        <v>22</v>
      </c>
      <c r="N29">
        <v>28</v>
      </c>
    </row>
    <row r="30" spans="8:14" x14ac:dyDescent="0.25">
      <c r="H30">
        <v>4</v>
      </c>
      <c r="I30">
        <v>2</v>
      </c>
      <c r="J30" t="s">
        <v>1355</v>
      </c>
      <c r="K30">
        <v>6</v>
      </c>
      <c r="L30">
        <v>12</v>
      </c>
      <c r="M30">
        <v>19</v>
      </c>
      <c r="N30">
        <v>22</v>
      </c>
    </row>
    <row r="31" spans="8:14" x14ac:dyDescent="0.25">
      <c r="H31">
        <v>4</v>
      </c>
      <c r="I31">
        <v>3</v>
      </c>
      <c r="J31" t="s">
        <v>1356</v>
      </c>
      <c r="K31">
        <v>8</v>
      </c>
      <c r="L31">
        <v>16</v>
      </c>
      <c r="M31">
        <v>24</v>
      </c>
      <c r="N31">
        <v>29</v>
      </c>
    </row>
    <row r="32" spans="8:14" x14ac:dyDescent="0.25">
      <c r="H32">
        <v>4</v>
      </c>
      <c r="I32">
        <v>4</v>
      </c>
      <c r="J32" t="s">
        <v>1357</v>
      </c>
      <c r="K32">
        <v>8</v>
      </c>
      <c r="L32">
        <v>14</v>
      </c>
      <c r="M32">
        <v>18</v>
      </c>
      <c r="N32">
        <v>21</v>
      </c>
    </row>
    <row r="33" spans="8:14" x14ac:dyDescent="0.25">
      <c r="H33">
        <v>4</v>
      </c>
      <c r="I33">
        <v>5</v>
      </c>
      <c r="J33" t="s">
        <v>1358</v>
      </c>
      <c r="K33">
        <v>0</v>
      </c>
      <c r="L33">
        <v>0</v>
      </c>
      <c r="M33">
        <v>1</v>
      </c>
      <c r="N33">
        <v>1</v>
      </c>
    </row>
    <row r="34" spans="8:14" x14ac:dyDescent="0.25">
      <c r="H34">
        <v>4</v>
      </c>
      <c r="I34">
        <v>6</v>
      </c>
      <c r="J34" t="s">
        <v>1359</v>
      </c>
      <c r="K34">
        <v>9</v>
      </c>
      <c r="L34">
        <v>15</v>
      </c>
      <c r="M34">
        <v>25</v>
      </c>
      <c r="N34">
        <v>29</v>
      </c>
    </row>
    <row r="35" spans="8:14" x14ac:dyDescent="0.25">
      <c r="H35">
        <v>4</v>
      </c>
      <c r="I35">
        <v>7</v>
      </c>
      <c r="J35" t="s">
        <v>1360</v>
      </c>
      <c r="K35">
        <v>5</v>
      </c>
      <c r="L35">
        <v>10</v>
      </c>
      <c r="M35">
        <v>13</v>
      </c>
      <c r="N35">
        <v>15</v>
      </c>
    </row>
    <row r="36" spans="8:14" x14ac:dyDescent="0.25">
      <c r="H36">
        <v>4</v>
      </c>
      <c r="I36">
        <v>8</v>
      </c>
      <c r="J36" t="s">
        <v>1361</v>
      </c>
      <c r="K36">
        <v>8</v>
      </c>
      <c r="L36">
        <v>12</v>
      </c>
      <c r="M36">
        <v>15</v>
      </c>
      <c r="N36">
        <v>21</v>
      </c>
    </row>
    <row r="37" spans="8:14" x14ac:dyDescent="0.25">
      <c r="H37">
        <v>4</v>
      </c>
      <c r="I37">
        <v>0</v>
      </c>
      <c r="J37" t="s">
        <v>1347</v>
      </c>
      <c r="K37">
        <v>58</v>
      </c>
      <c r="L37">
        <v>99</v>
      </c>
      <c r="M37">
        <v>140</v>
      </c>
      <c r="N37">
        <v>166</v>
      </c>
    </row>
    <row r="38" spans="8:14" x14ac:dyDescent="0.25">
      <c r="H38">
        <v>5</v>
      </c>
      <c r="I38">
        <v>1</v>
      </c>
      <c r="J38" t="s">
        <v>1354</v>
      </c>
      <c r="K38">
        <v>11</v>
      </c>
      <c r="L38">
        <v>25</v>
      </c>
      <c r="M38">
        <v>36</v>
      </c>
      <c r="N38">
        <v>48</v>
      </c>
    </row>
    <row r="39" spans="8:14" x14ac:dyDescent="0.25">
      <c r="H39">
        <v>5</v>
      </c>
      <c r="I39">
        <v>2</v>
      </c>
      <c r="J39" t="s">
        <v>1355</v>
      </c>
      <c r="K39">
        <v>6</v>
      </c>
      <c r="L39">
        <v>12</v>
      </c>
      <c r="M39">
        <v>20</v>
      </c>
      <c r="N39">
        <v>24</v>
      </c>
    </row>
    <row r="40" spans="8:14" x14ac:dyDescent="0.25">
      <c r="H40">
        <v>5</v>
      </c>
      <c r="I40">
        <v>3</v>
      </c>
      <c r="J40" t="s">
        <v>1356</v>
      </c>
      <c r="K40">
        <v>8</v>
      </c>
      <c r="L40">
        <v>16</v>
      </c>
      <c r="M40">
        <v>24</v>
      </c>
      <c r="N40">
        <v>29</v>
      </c>
    </row>
    <row r="41" spans="8:14" x14ac:dyDescent="0.25">
      <c r="H41">
        <v>5</v>
      </c>
      <c r="I41">
        <v>4</v>
      </c>
      <c r="J41" t="s">
        <v>1357</v>
      </c>
      <c r="K41">
        <v>9</v>
      </c>
      <c r="L41">
        <v>15</v>
      </c>
      <c r="M41">
        <v>19</v>
      </c>
      <c r="N41">
        <v>22</v>
      </c>
    </row>
    <row r="42" spans="8:14" x14ac:dyDescent="0.25">
      <c r="H42">
        <v>5</v>
      </c>
      <c r="I42">
        <v>5</v>
      </c>
      <c r="J42" t="s">
        <v>1358</v>
      </c>
      <c r="K42">
        <v>4</v>
      </c>
      <c r="L42">
        <v>7</v>
      </c>
      <c r="M42">
        <v>11</v>
      </c>
      <c r="N42">
        <v>14</v>
      </c>
    </row>
    <row r="43" spans="8:14" x14ac:dyDescent="0.25">
      <c r="H43">
        <v>5</v>
      </c>
      <c r="I43">
        <v>6</v>
      </c>
      <c r="J43" t="s">
        <v>1359</v>
      </c>
      <c r="K43">
        <v>9</v>
      </c>
      <c r="L43">
        <v>16</v>
      </c>
      <c r="M43">
        <v>26</v>
      </c>
      <c r="N43">
        <v>31</v>
      </c>
    </row>
    <row r="44" spans="8:14" x14ac:dyDescent="0.25">
      <c r="H44">
        <v>5</v>
      </c>
      <c r="I44">
        <v>7</v>
      </c>
      <c r="J44" t="s">
        <v>1360</v>
      </c>
      <c r="K44">
        <v>5</v>
      </c>
      <c r="L44">
        <v>13</v>
      </c>
      <c r="M44">
        <v>16</v>
      </c>
      <c r="N44">
        <v>19</v>
      </c>
    </row>
    <row r="45" spans="8:14" x14ac:dyDescent="0.25">
      <c r="H45">
        <v>5</v>
      </c>
      <c r="I45">
        <v>8</v>
      </c>
      <c r="J45" t="s">
        <v>1361</v>
      </c>
      <c r="K45">
        <v>8</v>
      </c>
      <c r="L45">
        <v>12</v>
      </c>
      <c r="M45">
        <v>15</v>
      </c>
      <c r="N45">
        <v>21</v>
      </c>
    </row>
    <row r="46" spans="8:14" x14ac:dyDescent="0.25">
      <c r="H46">
        <v>5</v>
      </c>
      <c r="I46">
        <v>0</v>
      </c>
      <c r="J46" t="s">
        <v>1347</v>
      </c>
      <c r="K46">
        <v>67</v>
      </c>
      <c r="L46">
        <v>119</v>
      </c>
      <c r="M46">
        <v>167</v>
      </c>
      <c r="N46">
        <v>208</v>
      </c>
    </row>
    <row r="47" spans="8:14" x14ac:dyDescent="0.25">
      <c r="H47">
        <v>6</v>
      </c>
      <c r="I47">
        <v>1</v>
      </c>
      <c r="J47" t="s">
        <v>1354</v>
      </c>
      <c r="K47">
        <v>9</v>
      </c>
      <c r="L47">
        <v>22</v>
      </c>
      <c r="M47">
        <v>29</v>
      </c>
      <c r="N47">
        <v>35</v>
      </c>
    </row>
    <row r="48" spans="8:14" x14ac:dyDescent="0.25">
      <c r="H48">
        <v>6</v>
      </c>
      <c r="I48">
        <v>2</v>
      </c>
      <c r="J48" t="s">
        <v>1355</v>
      </c>
      <c r="K48">
        <v>6</v>
      </c>
      <c r="L48">
        <v>12</v>
      </c>
      <c r="M48">
        <v>19</v>
      </c>
      <c r="N48">
        <v>22</v>
      </c>
    </row>
    <row r="49" spans="8:14" x14ac:dyDescent="0.25">
      <c r="H49">
        <v>6</v>
      </c>
      <c r="I49">
        <v>3</v>
      </c>
      <c r="J49" t="s">
        <v>1356</v>
      </c>
      <c r="K49">
        <v>8</v>
      </c>
      <c r="L49">
        <v>16</v>
      </c>
      <c r="M49">
        <v>24</v>
      </c>
      <c r="N49">
        <v>29</v>
      </c>
    </row>
    <row r="50" spans="8:14" x14ac:dyDescent="0.25">
      <c r="H50">
        <v>6</v>
      </c>
      <c r="I50">
        <v>4</v>
      </c>
      <c r="J50" t="s">
        <v>1357</v>
      </c>
      <c r="K50">
        <v>9</v>
      </c>
      <c r="L50">
        <v>15</v>
      </c>
      <c r="M50">
        <v>19</v>
      </c>
      <c r="N50">
        <v>22</v>
      </c>
    </row>
    <row r="51" spans="8:14" x14ac:dyDescent="0.25">
      <c r="H51">
        <v>6</v>
      </c>
      <c r="I51">
        <v>5</v>
      </c>
      <c r="J51" t="s">
        <v>1358</v>
      </c>
      <c r="K51">
        <v>4</v>
      </c>
      <c r="L51">
        <v>7</v>
      </c>
      <c r="M51">
        <v>11</v>
      </c>
      <c r="N51">
        <v>14</v>
      </c>
    </row>
    <row r="52" spans="8:14" x14ac:dyDescent="0.25">
      <c r="H52">
        <v>6</v>
      </c>
      <c r="I52">
        <v>6</v>
      </c>
      <c r="J52" t="s">
        <v>1359</v>
      </c>
      <c r="K52">
        <v>9</v>
      </c>
      <c r="L52">
        <v>16</v>
      </c>
      <c r="M52">
        <v>26</v>
      </c>
      <c r="N52">
        <v>31</v>
      </c>
    </row>
    <row r="53" spans="8:14" x14ac:dyDescent="0.25">
      <c r="H53">
        <v>6</v>
      </c>
      <c r="I53">
        <v>7</v>
      </c>
      <c r="J53" t="s">
        <v>1360</v>
      </c>
      <c r="K53">
        <v>5</v>
      </c>
      <c r="L53">
        <v>12</v>
      </c>
      <c r="M53">
        <v>15</v>
      </c>
      <c r="N53">
        <v>18</v>
      </c>
    </row>
    <row r="54" spans="8:14" x14ac:dyDescent="0.25">
      <c r="H54">
        <v>6</v>
      </c>
      <c r="I54">
        <v>8</v>
      </c>
      <c r="J54" t="s">
        <v>1361</v>
      </c>
      <c r="K54">
        <v>8</v>
      </c>
      <c r="L54">
        <v>12</v>
      </c>
      <c r="M54">
        <v>15</v>
      </c>
      <c r="N54">
        <v>21</v>
      </c>
    </row>
    <row r="55" spans="8:14" x14ac:dyDescent="0.25">
      <c r="H55">
        <v>6</v>
      </c>
      <c r="I55">
        <v>0</v>
      </c>
      <c r="J55" t="s">
        <v>1347</v>
      </c>
      <c r="K55">
        <v>65</v>
      </c>
      <c r="L55">
        <v>115</v>
      </c>
      <c r="M55">
        <v>161</v>
      </c>
      <c r="N55">
        <v>192</v>
      </c>
    </row>
    <row r="56" spans="8:14" x14ac:dyDescent="0.25">
      <c r="H56">
        <v>7</v>
      </c>
      <c r="I56">
        <v>1</v>
      </c>
      <c r="J56" t="s">
        <v>1354</v>
      </c>
      <c r="K56">
        <v>11</v>
      </c>
      <c r="L56">
        <v>25</v>
      </c>
      <c r="M56">
        <v>36</v>
      </c>
      <c r="N56">
        <v>48</v>
      </c>
    </row>
    <row r="57" spans="8:14" x14ac:dyDescent="0.25">
      <c r="H57">
        <v>7</v>
      </c>
      <c r="I57">
        <v>2</v>
      </c>
      <c r="J57" t="s">
        <v>1355</v>
      </c>
      <c r="K57">
        <v>6</v>
      </c>
      <c r="L57">
        <v>11</v>
      </c>
      <c r="M57">
        <v>19</v>
      </c>
      <c r="N57">
        <v>23</v>
      </c>
    </row>
    <row r="58" spans="8:14" x14ac:dyDescent="0.25">
      <c r="H58">
        <v>7</v>
      </c>
      <c r="I58">
        <v>3</v>
      </c>
      <c r="J58" t="s">
        <v>1356</v>
      </c>
      <c r="K58">
        <v>8</v>
      </c>
      <c r="L58">
        <v>16</v>
      </c>
      <c r="M58">
        <v>24</v>
      </c>
      <c r="N58">
        <v>29</v>
      </c>
    </row>
    <row r="59" spans="8:14" x14ac:dyDescent="0.25">
      <c r="H59">
        <v>7</v>
      </c>
      <c r="I59">
        <v>4</v>
      </c>
      <c r="J59" t="s">
        <v>1357</v>
      </c>
      <c r="K59">
        <v>9</v>
      </c>
      <c r="L59">
        <v>14</v>
      </c>
      <c r="M59">
        <v>18</v>
      </c>
      <c r="N59">
        <v>21</v>
      </c>
    </row>
    <row r="60" spans="8:14" x14ac:dyDescent="0.25">
      <c r="H60">
        <v>7</v>
      </c>
      <c r="I60">
        <v>5</v>
      </c>
      <c r="J60" t="s">
        <v>1358</v>
      </c>
      <c r="K60">
        <v>4</v>
      </c>
      <c r="L60">
        <v>7</v>
      </c>
      <c r="M60">
        <v>11</v>
      </c>
      <c r="N60">
        <v>14</v>
      </c>
    </row>
    <row r="61" spans="8:14" x14ac:dyDescent="0.25">
      <c r="H61">
        <v>7</v>
      </c>
      <c r="I61">
        <v>6</v>
      </c>
      <c r="J61" t="s">
        <v>1359</v>
      </c>
      <c r="K61">
        <v>9</v>
      </c>
      <c r="L61">
        <v>16</v>
      </c>
      <c r="M61">
        <v>26</v>
      </c>
      <c r="N61">
        <v>31</v>
      </c>
    </row>
    <row r="62" spans="8:14" x14ac:dyDescent="0.25">
      <c r="H62">
        <v>7</v>
      </c>
      <c r="I62">
        <v>7</v>
      </c>
      <c r="J62" t="s">
        <v>1360</v>
      </c>
      <c r="K62">
        <v>5</v>
      </c>
      <c r="L62">
        <v>13</v>
      </c>
      <c r="M62">
        <v>16</v>
      </c>
      <c r="N62">
        <v>19</v>
      </c>
    </row>
    <row r="63" spans="8:14" x14ac:dyDescent="0.25">
      <c r="H63">
        <v>7</v>
      </c>
      <c r="I63">
        <v>8</v>
      </c>
      <c r="J63" t="s">
        <v>1361</v>
      </c>
      <c r="K63">
        <v>8</v>
      </c>
      <c r="L63">
        <v>12</v>
      </c>
      <c r="M63">
        <v>15</v>
      </c>
      <c r="N63">
        <v>21</v>
      </c>
    </row>
    <row r="64" spans="8:14" x14ac:dyDescent="0.25">
      <c r="H64">
        <v>7</v>
      </c>
      <c r="I64">
        <v>0</v>
      </c>
      <c r="J64" t="s">
        <v>1347</v>
      </c>
      <c r="K64">
        <v>67</v>
      </c>
      <c r="L64">
        <v>117</v>
      </c>
      <c r="M64">
        <v>168</v>
      </c>
      <c r="N64">
        <v>206</v>
      </c>
    </row>
    <row r="65" spans="8:14" x14ac:dyDescent="0.25">
      <c r="H65">
        <v>8</v>
      </c>
      <c r="I65">
        <v>1</v>
      </c>
      <c r="J65" t="s">
        <v>1354</v>
      </c>
      <c r="K65">
        <v>9</v>
      </c>
      <c r="L65">
        <v>22</v>
      </c>
      <c r="M65">
        <v>29</v>
      </c>
      <c r="N65">
        <v>35</v>
      </c>
    </row>
    <row r="66" spans="8:14" x14ac:dyDescent="0.25">
      <c r="H66">
        <v>8</v>
      </c>
      <c r="I66">
        <v>2</v>
      </c>
      <c r="J66" t="s">
        <v>1355</v>
      </c>
      <c r="K66">
        <v>6</v>
      </c>
      <c r="L66">
        <v>11</v>
      </c>
      <c r="M66">
        <v>18</v>
      </c>
      <c r="N66">
        <v>21</v>
      </c>
    </row>
    <row r="67" spans="8:14" x14ac:dyDescent="0.25">
      <c r="H67">
        <v>8</v>
      </c>
      <c r="I67">
        <v>3</v>
      </c>
      <c r="J67" t="s">
        <v>1356</v>
      </c>
      <c r="K67">
        <v>8</v>
      </c>
      <c r="L67">
        <v>16</v>
      </c>
      <c r="M67">
        <v>24</v>
      </c>
      <c r="N67">
        <v>29</v>
      </c>
    </row>
    <row r="68" spans="8:14" x14ac:dyDescent="0.25">
      <c r="H68">
        <v>8</v>
      </c>
      <c r="I68">
        <v>4</v>
      </c>
      <c r="J68" t="s">
        <v>1357</v>
      </c>
      <c r="K68">
        <v>9</v>
      </c>
      <c r="L68">
        <v>14</v>
      </c>
      <c r="M68">
        <v>18</v>
      </c>
      <c r="N68">
        <v>21</v>
      </c>
    </row>
    <row r="69" spans="8:14" x14ac:dyDescent="0.25">
      <c r="H69">
        <v>8</v>
      </c>
      <c r="I69">
        <v>5</v>
      </c>
      <c r="J69" t="s">
        <v>1358</v>
      </c>
      <c r="K69">
        <v>4</v>
      </c>
      <c r="L69">
        <v>7</v>
      </c>
      <c r="M69">
        <v>11</v>
      </c>
      <c r="N69">
        <v>14</v>
      </c>
    </row>
    <row r="70" spans="8:14" x14ac:dyDescent="0.25">
      <c r="H70">
        <v>8</v>
      </c>
      <c r="I70">
        <v>6</v>
      </c>
      <c r="J70" t="s">
        <v>1359</v>
      </c>
      <c r="K70">
        <v>9</v>
      </c>
      <c r="L70">
        <v>16</v>
      </c>
      <c r="M70">
        <v>26</v>
      </c>
      <c r="N70">
        <v>31</v>
      </c>
    </row>
    <row r="71" spans="8:14" x14ac:dyDescent="0.25">
      <c r="H71">
        <v>8</v>
      </c>
      <c r="I71">
        <v>7</v>
      </c>
      <c r="J71" t="s">
        <v>1360</v>
      </c>
      <c r="K71">
        <v>5</v>
      </c>
      <c r="L71">
        <v>12</v>
      </c>
      <c r="M71">
        <v>15</v>
      </c>
      <c r="N71">
        <v>18</v>
      </c>
    </row>
    <row r="72" spans="8:14" x14ac:dyDescent="0.25">
      <c r="H72">
        <v>8</v>
      </c>
      <c r="I72">
        <v>8</v>
      </c>
      <c r="J72" t="s">
        <v>1361</v>
      </c>
      <c r="K72">
        <v>8</v>
      </c>
      <c r="L72">
        <v>12</v>
      </c>
      <c r="M72">
        <v>15</v>
      </c>
      <c r="N72">
        <v>21</v>
      </c>
    </row>
    <row r="73" spans="8:14" x14ac:dyDescent="0.25">
      <c r="H73">
        <v>8</v>
      </c>
      <c r="I73">
        <v>0</v>
      </c>
      <c r="J73" t="s">
        <v>1347</v>
      </c>
      <c r="K73">
        <v>65</v>
      </c>
      <c r="L73">
        <v>113</v>
      </c>
      <c r="M73">
        <v>159</v>
      </c>
      <c r="N73">
        <v>190</v>
      </c>
    </row>
    <row r="74" spans="8:14" x14ac:dyDescent="0.25">
      <c r="H74">
        <v>9</v>
      </c>
      <c r="I74">
        <v>1</v>
      </c>
      <c r="J74" t="s">
        <v>1354</v>
      </c>
      <c r="K74">
        <v>14</v>
      </c>
      <c r="L74">
        <v>28</v>
      </c>
      <c r="M74">
        <v>39</v>
      </c>
      <c r="N74">
        <v>53</v>
      </c>
    </row>
    <row r="75" spans="8:14" x14ac:dyDescent="0.25">
      <c r="H75">
        <v>9</v>
      </c>
      <c r="I75">
        <v>2</v>
      </c>
      <c r="J75" t="s">
        <v>1355</v>
      </c>
      <c r="K75">
        <v>6</v>
      </c>
      <c r="L75">
        <v>11</v>
      </c>
      <c r="M75">
        <v>19</v>
      </c>
      <c r="N75">
        <v>23</v>
      </c>
    </row>
    <row r="76" spans="8:14" x14ac:dyDescent="0.25">
      <c r="H76">
        <v>9</v>
      </c>
      <c r="I76">
        <v>3</v>
      </c>
      <c r="J76" t="s">
        <v>1356</v>
      </c>
      <c r="K76">
        <v>8</v>
      </c>
      <c r="L76">
        <v>16</v>
      </c>
      <c r="M76">
        <v>24</v>
      </c>
      <c r="N76">
        <v>29</v>
      </c>
    </row>
    <row r="77" spans="8:14" x14ac:dyDescent="0.25">
      <c r="H77">
        <v>9</v>
      </c>
      <c r="I77">
        <v>4</v>
      </c>
      <c r="J77" t="s">
        <v>1357</v>
      </c>
      <c r="K77">
        <v>9</v>
      </c>
      <c r="L77">
        <v>14</v>
      </c>
      <c r="M77">
        <v>18</v>
      </c>
      <c r="N77">
        <v>21</v>
      </c>
    </row>
    <row r="78" spans="8:14" x14ac:dyDescent="0.25">
      <c r="H78">
        <v>9</v>
      </c>
      <c r="I78">
        <v>5</v>
      </c>
      <c r="J78" t="s">
        <v>1358</v>
      </c>
      <c r="K78">
        <v>4</v>
      </c>
      <c r="L78">
        <v>7</v>
      </c>
      <c r="M78">
        <v>11</v>
      </c>
      <c r="N78">
        <v>14</v>
      </c>
    </row>
    <row r="79" spans="8:14" x14ac:dyDescent="0.25">
      <c r="H79">
        <v>9</v>
      </c>
      <c r="I79">
        <v>6</v>
      </c>
      <c r="J79" t="s">
        <v>1359</v>
      </c>
      <c r="K79">
        <v>9</v>
      </c>
      <c r="L79">
        <v>16</v>
      </c>
      <c r="M79">
        <v>26</v>
      </c>
      <c r="N79">
        <v>31</v>
      </c>
    </row>
    <row r="80" spans="8:14" x14ac:dyDescent="0.25">
      <c r="H80">
        <v>9</v>
      </c>
      <c r="I80">
        <v>7</v>
      </c>
      <c r="J80" t="s">
        <v>1360</v>
      </c>
      <c r="K80">
        <v>5</v>
      </c>
      <c r="L80">
        <v>13</v>
      </c>
      <c r="M80">
        <v>16</v>
      </c>
      <c r="N80">
        <v>19</v>
      </c>
    </row>
    <row r="81" spans="8:14" x14ac:dyDescent="0.25">
      <c r="H81">
        <v>9</v>
      </c>
      <c r="I81">
        <v>8</v>
      </c>
      <c r="J81" t="s">
        <v>1361</v>
      </c>
      <c r="K81">
        <v>8</v>
      </c>
      <c r="L81">
        <v>12</v>
      </c>
      <c r="M81">
        <v>15</v>
      </c>
      <c r="N81">
        <v>21</v>
      </c>
    </row>
    <row r="82" spans="8:14" x14ac:dyDescent="0.25">
      <c r="H82">
        <v>9</v>
      </c>
      <c r="I82">
        <v>0</v>
      </c>
      <c r="J82" t="s">
        <v>1347</v>
      </c>
      <c r="K82">
        <v>70</v>
      </c>
      <c r="L82">
        <v>120</v>
      </c>
      <c r="M82">
        <v>171</v>
      </c>
      <c r="N82">
        <v>211</v>
      </c>
    </row>
    <row r="83" spans="8:14" x14ac:dyDescent="0.25">
      <c r="H83">
        <v>10</v>
      </c>
      <c r="I83">
        <v>1</v>
      </c>
      <c r="J83" t="s">
        <v>1354</v>
      </c>
      <c r="K83">
        <v>10</v>
      </c>
      <c r="L83">
        <v>23</v>
      </c>
      <c r="M83">
        <v>31</v>
      </c>
      <c r="N83">
        <v>40</v>
      </c>
    </row>
    <row r="84" spans="8:14" x14ac:dyDescent="0.25">
      <c r="H84">
        <v>10</v>
      </c>
      <c r="I84">
        <v>2</v>
      </c>
      <c r="J84" t="s">
        <v>1355</v>
      </c>
      <c r="K84">
        <v>6</v>
      </c>
      <c r="L84">
        <v>11</v>
      </c>
      <c r="M84">
        <v>18</v>
      </c>
      <c r="N84">
        <v>21</v>
      </c>
    </row>
    <row r="85" spans="8:14" x14ac:dyDescent="0.25">
      <c r="H85">
        <v>10</v>
      </c>
      <c r="I85">
        <v>3</v>
      </c>
      <c r="J85" t="s">
        <v>1356</v>
      </c>
      <c r="K85">
        <v>8</v>
      </c>
      <c r="L85">
        <v>16</v>
      </c>
      <c r="M85">
        <v>24</v>
      </c>
      <c r="N85">
        <v>29</v>
      </c>
    </row>
    <row r="86" spans="8:14" x14ac:dyDescent="0.25">
      <c r="H86">
        <v>10</v>
      </c>
      <c r="I86">
        <v>4</v>
      </c>
      <c r="J86" t="s">
        <v>1357</v>
      </c>
      <c r="K86">
        <v>9</v>
      </c>
      <c r="L86">
        <v>14</v>
      </c>
      <c r="M86">
        <v>18</v>
      </c>
      <c r="N86">
        <v>21</v>
      </c>
    </row>
    <row r="87" spans="8:14" x14ac:dyDescent="0.25">
      <c r="H87">
        <v>10</v>
      </c>
      <c r="I87">
        <v>5</v>
      </c>
      <c r="J87" t="s">
        <v>1358</v>
      </c>
      <c r="K87">
        <v>4</v>
      </c>
      <c r="L87">
        <v>7</v>
      </c>
      <c r="M87">
        <v>11</v>
      </c>
      <c r="N87">
        <v>14</v>
      </c>
    </row>
    <row r="88" spans="8:14" x14ac:dyDescent="0.25">
      <c r="H88">
        <v>10</v>
      </c>
      <c r="I88">
        <v>6</v>
      </c>
      <c r="J88" t="s">
        <v>1359</v>
      </c>
      <c r="K88">
        <v>9</v>
      </c>
      <c r="L88">
        <v>16</v>
      </c>
      <c r="M88">
        <v>26</v>
      </c>
      <c r="N88">
        <v>31</v>
      </c>
    </row>
    <row r="89" spans="8:14" x14ac:dyDescent="0.25">
      <c r="H89">
        <v>10</v>
      </c>
      <c r="I89">
        <v>7</v>
      </c>
      <c r="J89" t="s">
        <v>1360</v>
      </c>
      <c r="K89">
        <v>5</v>
      </c>
      <c r="L89">
        <v>12</v>
      </c>
      <c r="M89">
        <v>15</v>
      </c>
      <c r="N89">
        <v>18</v>
      </c>
    </row>
    <row r="90" spans="8:14" x14ac:dyDescent="0.25">
      <c r="H90">
        <v>10</v>
      </c>
      <c r="I90">
        <v>8</v>
      </c>
      <c r="J90" t="s">
        <v>1361</v>
      </c>
      <c r="K90">
        <v>8</v>
      </c>
      <c r="L90">
        <v>12</v>
      </c>
      <c r="M90">
        <v>15</v>
      </c>
      <c r="N90">
        <v>21</v>
      </c>
    </row>
    <row r="91" spans="8:14" x14ac:dyDescent="0.25">
      <c r="H91">
        <v>10</v>
      </c>
      <c r="I91">
        <v>0</v>
      </c>
      <c r="J91" t="s">
        <v>1347</v>
      </c>
      <c r="K91">
        <v>66</v>
      </c>
      <c r="L91">
        <v>114</v>
      </c>
      <c r="M91">
        <v>161</v>
      </c>
      <c r="N91">
        <v>195</v>
      </c>
    </row>
    <row r="92" spans="8:14" x14ac:dyDescent="0.25">
      <c r="H92">
        <v>11</v>
      </c>
      <c r="I92">
        <v>1</v>
      </c>
      <c r="J92" t="s">
        <v>1354</v>
      </c>
      <c r="K92">
        <v>13</v>
      </c>
      <c r="L92">
        <v>27</v>
      </c>
      <c r="M92">
        <v>38</v>
      </c>
      <c r="N92">
        <v>52</v>
      </c>
    </row>
    <row r="93" spans="8:14" x14ac:dyDescent="0.25">
      <c r="H93">
        <v>11</v>
      </c>
      <c r="I93">
        <v>2</v>
      </c>
      <c r="J93" t="s">
        <v>1355</v>
      </c>
      <c r="K93">
        <v>6</v>
      </c>
      <c r="L93">
        <v>11</v>
      </c>
      <c r="M93">
        <v>19</v>
      </c>
      <c r="N93">
        <v>23</v>
      </c>
    </row>
    <row r="94" spans="8:14" x14ac:dyDescent="0.25">
      <c r="H94">
        <v>11</v>
      </c>
      <c r="I94">
        <v>3</v>
      </c>
      <c r="J94" t="s">
        <v>1356</v>
      </c>
      <c r="K94">
        <v>8</v>
      </c>
      <c r="L94">
        <v>16</v>
      </c>
      <c r="M94">
        <v>24</v>
      </c>
      <c r="N94">
        <v>29</v>
      </c>
    </row>
    <row r="95" spans="8:14" x14ac:dyDescent="0.25">
      <c r="H95">
        <v>11</v>
      </c>
      <c r="I95">
        <v>4</v>
      </c>
      <c r="J95" t="s">
        <v>1357</v>
      </c>
      <c r="K95">
        <v>9</v>
      </c>
      <c r="L95">
        <v>14</v>
      </c>
      <c r="M95">
        <v>18</v>
      </c>
      <c r="N95">
        <v>21</v>
      </c>
    </row>
    <row r="96" spans="8:14" x14ac:dyDescent="0.25">
      <c r="H96">
        <v>11</v>
      </c>
      <c r="I96">
        <v>5</v>
      </c>
      <c r="J96" t="s">
        <v>1358</v>
      </c>
      <c r="K96">
        <v>4</v>
      </c>
      <c r="L96">
        <v>7</v>
      </c>
      <c r="M96">
        <v>11</v>
      </c>
      <c r="N96">
        <v>14</v>
      </c>
    </row>
    <row r="97" spans="8:14" x14ac:dyDescent="0.25">
      <c r="H97">
        <v>11</v>
      </c>
      <c r="I97">
        <v>6</v>
      </c>
      <c r="J97" t="s">
        <v>1359</v>
      </c>
      <c r="K97">
        <v>9</v>
      </c>
      <c r="L97">
        <v>16</v>
      </c>
      <c r="M97">
        <v>26</v>
      </c>
      <c r="N97">
        <v>31</v>
      </c>
    </row>
    <row r="98" spans="8:14" x14ac:dyDescent="0.25">
      <c r="H98">
        <v>11</v>
      </c>
      <c r="I98">
        <v>7</v>
      </c>
      <c r="J98" t="s">
        <v>1360</v>
      </c>
      <c r="K98">
        <v>5</v>
      </c>
      <c r="L98">
        <v>13</v>
      </c>
      <c r="M98">
        <v>16</v>
      </c>
      <c r="N98">
        <v>19</v>
      </c>
    </row>
    <row r="99" spans="8:14" x14ac:dyDescent="0.25">
      <c r="H99">
        <v>11</v>
      </c>
      <c r="I99">
        <v>8</v>
      </c>
      <c r="J99" t="s">
        <v>1361</v>
      </c>
      <c r="K99">
        <v>8</v>
      </c>
      <c r="L99">
        <v>12</v>
      </c>
      <c r="M99">
        <v>15</v>
      </c>
      <c r="N99">
        <v>21</v>
      </c>
    </row>
    <row r="100" spans="8:14" x14ac:dyDescent="0.25">
      <c r="H100">
        <v>11</v>
      </c>
      <c r="I100">
        <v>0</v>
      </c>
      <c r="J100" t="s">
        <v>1347</v>
      </c>
      <c r="K100">
        <v>69</v>
      </c>
      <c r="L100">
        <v>119</v>
      </c>
      <c r="M100">
        <v>170</v>
      </c>
      <c r="N100">
        <v>210</v>
      </c>
    </row>
    <row r="101" spans="8:14" x14ac:dyDescent="0.25">
      <c r="H101">
        <v>12</v>
      </c>
      <c r="I101">
        <v>1</v>
      </c>
      <c r="J101" t="s">
        <v>1354</v>
      </c>
      <c r="K101">
        <v>9</v>
      </c>
      <c r="L101">
        <v>22</v>
      </c>
      <c r="M101">
        <v>30</v>
      </c>
      <c r="N101">
        <v>39</v>
      </c>
    </row>
    <row r="102" spans="8:14" x14ac:dyDescent="0.25">
      <c r="H102">
        <v>12</v>
      </c>
      <c r="I102">
        <v>2</v>
      </c>
      <c r="J102" t="s">
        <v>1355</v>
      </c>
      <c r="K102">
        <v>6</v>
      </c>
      <c r="L102">
        <v>11</v>
      </c>
      <c r="M102">
        <v>18</v>
      </c>
      <c r="N102">
        <v>21</v>
      </c>
    </row>
    <row r="103" spans="8:14" x14ac:dyDescent="0.25">
      <c r="H103">
        <v>12</v>
      </c>
      <c r="I103">
        <v>3</v>
      </c>
      <c r="J103" t="s">
        <v>1356</v>
      </c>
      <c r="K103">
        <v>8</v>
      </c>
      <c r="L103">
        <v>16</v>
      </c>
      <c r="M103">
        <v>24</v>
      </c>
      <c r="N103">
        <v>29</v>
      </c>
    </row>
    <row r="104" spans="8:14" x14ac:dyDescent="0.25">
      <c r="H104">
        <v>12</v>
      </c>
      <c r="I104">
        <v>4</v>
      </c>
      <c r="J104" t="s">
        <v>1357</v>
      </c>
      <c r="K104">
        <v>9</v>
      </c>
      <c r="L104">
        <v>14</v>
      </c>
      <c r="M104">
        <v>18</v>
      </c>
      <c r="N104">
        <v>21</v>
      </c>
    </row>
    <row r="105" spans="8:14" x14ac:dyDescent="0.25">
      <c r="H105">
        <v>12</v>
      </c>
      <c r="I105">
        <v>5</v>
      </c>
      <c r="J105" t="s">
        <v>1358</v>
      </c>
      <c r="K105">
        <v>4</v>
      </c>
      <c r="L105">
        <v>7</v>
      </c>
      <c r="M105">
        <v>11</v>
      </c>
      <c r="N105">
        <v>14</v>
      </c>
    </row>
    <row r="106" spans="8:14" x14ac:dyDescent="0.25">
      <c r="H106">
        <v>12</v>
      </c>
      <c r="I106">
        <v>6</v>
      </c>
      <c r="J106" t="s">
        <v>1359</v>
      </c>
      <c r="K106">
        <v>9</v>
      </c>
      <c r="L106">
        <v>16</v>
      </c>
      <c r="M106">
        <v>26</v>
      </c>
      <c r="N106">
        <v>31</v>
      </c>
    </row>
    <row r="107" spans="8:14" x14ac:dyDescent="0.25">
      <c r="H107">
        <v>12</v>
      </c>
      <c r="I107">
        <v>7</v>
      </c>
      <c r="J107" t="s">
        <v>1360</v>
      </c>
      <c r="K107">
        <v>5</v>
      </c>
      <c r="L107">
        <v>12</v>
      </c>
      <c r="M107">
        <v>15</v>
      </c>
      <c r="N107">
        <v>18</v>
      </c>
    </row>
    <row r="108" spans="8:14" x14ac:dyDescent="0.25">
      <c r="H108">
        <v>12</v>
      </c>
      <c r="I108">
        <v>8</v>
      </c>
      <c r="J108" t="s">
        <v>1361</v>
      </c>
      <c r="K108">
        <v>8</v>
      </c>
      <c r="L108">
        <v>12</v>
      </c>
      <c r="M108">
        <v>15</v>
      </c>
      <c r="N108">
        <v>21</v>
      </c>
    </row>
    <row r="109" spans="8:14" x14ac:dyDescent="0.25">
      <c r="H109">
        <v>12</v>
      </c>
      <c r="I109">
        <v>0</v>
      </c>
      <c r="J109" t="s">
        <v>1347</v>
      </c>
      <c r="K109">
        <v>65</v>
      </c>
      <c r="L109">
        <v>113</v>
      </c>
      <c r="M109">
        <v>160</v>
      </c>
      <c r="N109">
        <v>194</v>
      </c>
    </row>
    <row r="110" spans="8:14" x14ac:dyDescent="0.25">
      <c r="H110">
        <v>13</v>
      </c>
      <c r="I110">
        <v>1</v>
      </c>
      <c r="J110" t="s">
        <v>1354</v>
      </c>
      <c r="K110">
        <v>13</v>
      </c>
      <c r="L110">
        <v>27</v>
      </c>
      <c r="M110">
        <v>38</v>
      </c>
      <c r="N110">
        <v>52</v>
      </c>
    </row>
    <row r="111" spans="8:14" x14ac:dyDescent="0.25">
      <c r="H111">
        <v>13</v>
      </c>
      <c r="I111">
        <v>2</v>
      </c>
      <c r="J111" t="s">
        <v>1355</v>
      </c>
      <c r="K111">
        <v>6</v>
      </c>
      <c r="L111">
        <v>12</v>
      </c>
      <c r="M111">
        <v>20</v>
      </c>
      <c r="N111">
        <v>24</v>
      </c>
    </row>
    <row r="112" spans="8:14" x14ac:dyDescent="0.25">
      <c r="H112">
        <v>13</v>
      </c>
      <c r="I112">
        <v>3</v>
      </c>
      <c r="J112" t="s">
        <v>1356</v>
      </c>
      <c r="K112">
        <v>8</v>
      </c>
      <c r="L112">
        <v>16</v>
      </c>
      <c r="M112">
        <v>24</v>
      </c>
      <c r="N112">
        <v>29</v>
      </c>
    </row>
    <row r="113" spans="8:14" x14ac:dyDescent="0.25">
      <c r="H113">
        <v>13</v>
      </c>
      <c r="I113">
        <v>4</v>
      </c>
      <c r="J113" t="s">
        <v>1357</v>
      </c>
      <c r="K113">
        <v>9</v>
      </c>
      <c r="L113">
        <v>15</v>
      </c>
      <c r="M113">
        <v>19</v>
      </c>
      <c r="N113">
        <v>22</v>
      </c>
    </row>
    <row r="114" spans="8:14" x14ac:dyDescent="0.25">
      <c r="H114">
        <v>13</v>
      </c>
      <c r="I114">
        <v>5</v>
      </c>
      <c r="J114" t="s">
        <v>1358</v>
      </c>
      <c r="K114">
        <v>4</v>
      </c>
      <c r="L114">
        <v>7</v>
      </c>
      <c r="M114">
        <v>11</v>
      </c>
      <c r="N114">
        <v>14</v>
      </c>
    </row>
    <row r="115" spans="8:14" x14ac:dyDescent="0.25">
      <c r="H115">
        <v>13</v>
      </c>
      <c r="I115">
        <v>6</v>
      </c>
      <c r="J115" t="s">
        <v>1359</v>
      </c>
      <c r="K115">
        <v>9</v>
      </c>
      <c r="L115">
        <v>16</v>
      </c>
      <c r="M115">
        <v>26</v>
      </c>
      <c r="N115">
        <v>31</v>
      </c>
    </row>
    <row r="116" spans="8:14" x14ac:dyDescent="0.25">
      <c r="H116">
        <v>13</v>
      </c>
      <c r="I116">
        <v>7</v>
      </c>
      <c r="J116" t="s">
        <v>1360</v>
      </c>
      <c r="K116">
        <v>5</v>
      </c>
      <c r="L116">
        <v>13</v>
      </c>
      <c r="M116">
        <v>16</v>
      </c>
      <c r="N116">
        <v>19</v>
      </c>
    </row>
    <row r="117" spans="8:14" x14ac:dyDescent="0.25">
      <c r="H117">
        <v>13</v>
      </c>
      <c r="I117">
        <v>8</v>
      </c>
      <c r="J117" t="s">
        <v>1361</v>
      </c>
      <c r="K117">
        <v>8</v>
      </c>
      <c r="L117">
        <v>12</v>
      </c>
      <c r="M117">
        <v>15</v>
      </c>
      <c r="N117">
        <v>21</v>
      </c>
    </row>
    <row r="118" spans="8:14" x14ac:dyDescent="0.25">
      <c r="H118">
        <v>13</v>
      </c>
      <c r="I118">
        <v>0</v>
      </c>
      <c r="J118" t="s">
        <v>1347</v>
      </c>
      <c r="K118">
        <v>69</v>
      </c>
      <c r="L118">
        <v>121</v>
      </c>
      <c r="M118">
        <v>172</v>
      </c>
      <c r="N118">
        <v>212</v>
      </c>
    </row>
    <row r="119" spans="8:14" x14ac:dyDescent="0.25">
      <c r="H119">
        <v>14</v>
      </c>
      <c r="I119">
        <v>1</v>
      </c>
      <c r="J119" t="s">
        <v>1354</v>
      </c>
      <c r="K119">
        <v>9</v>
      </c>
      <c r="L119">
        <v>22</v>
      </c>
      <c r="M119">
        <v>30</v>
      </c>
      <c r="N119">
        <v>39</v>
      </c>
    </row>
    <row r="120" spans="8:14" x14ac:dyDescent="0.25">
      <c r="H120">
        <v>14</v>
      </c>
      <c r="I120">
        <v>2</v>
      </c>
      <c r="J120" t="s">
        <v>1355</v>
      </c>
      <c r="K120">
        <v>6</v>
      </c>
      <c r="L120">
        <v>12</v>
      </c>
      <c r="M120">
        <v>19</v>
      </c>
      <c r="N120">
        <v>22</v>
      </c>
    </row>
    <row r="121" spans="8:14" x14ac:dyDescent="0.25">
      <c r="H121">
        <v>14</v>
      </c>
      <c r="I121">
        <v>3</v>
      </c>
      <c r="J121" t="s">
        <v>1356</v>
      </c>
      <c r="K121">
        <v>8</v>
      </c>
      <c r="L121">
        <v>16</v>
      </c>
      <c r="M121">
        <v>24</v>
      </c>
      <c r="N121">
        <v>29</v>
      </c>
    </row>
    <row r="122" spans="8:14" x14ac:dyDescent="0.25">
      <c r="H122">
        <v>14</v>
      </c>
      <c r="I122">
        <v>4</v>
      </c>
      <c r="J122" t="s">
        <v>1357</v>
      </c>
      <c r="K122">
        <v>9</v>
      </c>
      <c r="L122">
        <v>15</v>
      </c>
      <c r="M122">
        <v>19</v>
      </c>
      <c r="N122">
        <v>22</v>
      </c>
    </row>
    <row r="123" spans="8:14" x14ac:dyDescent="0.25">
      <c r="H123">
        <v>14</v>
      </c>
      <c r="I123">
        <v>5</v>
      </c>
      <c r="J123" t="s">
        <v>1358</v>
      </c>
      <c r="K123">
        <v>4</v>
      </c>
      <c r="L123">
        <v>7</v>
      </c>
      <c r="M123">
        <v>11</v>
      </c>
      <c r="N123">
        <v>14</v>
      </c>
    </row>
    <row r="124" spans="8:14" x14ac:dyDescent="0.25">
      <c r="H124">
        <v>14</v>
      </c>
      <c r="I124">
        <v>6</v>
      </c>
      <c r="J124" t="s">
        <v>1359</v>
      </c>
      <c r="K124">
        <v>9</v>
      </c>
      <c r="L124">
        <v>16</v>
      </c>
      <c r="M124">
        <v>26</v>
      </c>
      <c r="N124">
        <v>31</v>
      </c>
    </row>
    <row r="125" spans="8:14" x14ac:dyDescent="0.25">
      <c r="H125">
        <v>14</v>
      </c>
      <c r="I125">
        <v>7</v>
      </c>
      <c r="J125" t="s">
        <v>1360</v>
      </c>
      <c r="K125">
        <v>5</v>
      </c>
      <c r="L125">
        <v>12</v>
      </c>
      <c r="M125">
        <v>15</v>
      </c>
      <c r="N125">
        <v>18</v>
      </c>
    </row>
    <row r="126" spans="8:14" x14ac:dyDescent="0.25">
      <c r="H126">
        <v>14</v>
      </c>
      <c r="I126">
        <v>8</v>
      </c>
      <c r="J126" t="s">
        <v>1361</v>
      </c>
      <c r="K126">
        <v>8</v>
      </c>
      <c r="L126">
        <v>12</v>
      </c>
      <c r="M126">
        <v>15</v>
      </c>
      <c r="N126">
        <v>21</v>
      </c>
    </row>
    <row r="127" spans="8:14" x14ac:dyDescent="0.25">
      <c r="H127">
        <v>14</v>
      </c>
      <c r="I127">
        <v>0</v>
      </c>
      <c r="J127" t="s">
        <v>1347</v>
      </c>
      <c r="K127">
        <v>65</v>
      </c>
      <c r="L127">
        <v>112</v>
      </c>
      <c r="M127">
        <v>159</v>
      </c>
      <c r="N127">
        <v>196</v>
      </c>
    </row>
    <row r="128" spans="8:14" x14ac:dyDescent="0.25">
      <c r="H128">
        <v>15</v>
      </c>
      <c r="I128">
        <v>1</v>
      </c>
      <c r="J128" t="s">
        <v>1354</v>
      </c>
      <c r="K128">
        <v>13</v>
      </c>
      <c r="L128">
        <v>27</v>
      </c>
      <c r="M128">
        <v>37</v>
      </c>
      <c r="N128">
        <v>50</v>
      </c>
    </row>
    <row r="129" spans="8:14" x14ac:dyDescent="0.25">
      <c r="H129">
        <v>15</v>
      </c>
      <c r="I129">
        <v>2</v>
      </c>
      <c r="J129" t="s">
        <v>1355</v>
      </c>
      <c r="K129">
        <v>6</v>
      </c>
      <c r="L129">
        <v>12</v>
      </c>
      <c r="M129">
        <v>20</v>
      </c>
      <c r="N129">
        <v>24</v>
      </c>
    </row>
    <row r="130" spans="8:14" x14ac:dyDescent="0.25">
      <c r="H130">
        <v>15</v>
      </c>
      <c r="I130">
        <v>3</v>
      </c>
      <c r="J130" t="s">
        <v>1356</v>
      </c>
      <c r="K130">
        <v>8</v>
      </c>
      <c r="L130">
        <v>16</v>
      </c>
      <c r="M130">
        <v>24</v>
      </c>
      <c r="N130">
        <v>29</v>
      </c>
    </row>
    <row r="131" spans="8:14" x14ac:dyDescent="0.25">
      <c r="H131">
        <v>15</v>
      </c>
      <c r="I131">
        <v>4</v>
      </c>
      <c r="J131" t="s">
        <v>1357</v>
      </c>
      <c r="K131">
        <v>9</v>
      </c>
      <c r="L131">
        <v>15</v>
      </c>
      <c r="M131">
        <v>19</v>
      </c>
      <c r="N131">
        <v>22</v>
      </c>
    </row>
    <row r="132" spans="8:14" x14ac:dyDescent="0.25">
      <c r="H132">
        <v>15</v>
      </c>
      <c r="I132">
        <v>5</v>
      </c>
      <c r="J132" t="s">
        <v>1358</v>
      </c>
      <c r="K132">
        <v>4</v>
      </c>
      <c r="L132">
        <v>7</v>
      </c>
      <c r="M132">
        <v>11</v>
      </c>
      <c r="N132">
        <v>14</v>
      </c>
    </row>
    <row r="133" spans="8:14" x14ac:dyDescent="0.25">
      <c r="H133">
        <v>15</v>
      </c>
      <c r="I133">
        <v>6</v>
      </c>
      <c r="J133" t="s">
        <v>1359</v>
      </c>
      <c r="K133">
        <v>9</v>
      </c>
      <c r="L133">
        <v>16</v>
      </c>
      <c r="M133">
        <v>26</v>
      </c>
      <c r="N133">
        <v>31</v>
      </c>
    </row>
    <row r="134" spans="8:14" x14ac:dyDescent="0.25">
      <c r="H134">
        <v>15</v>
      </c>
      <c r="I134">
        <v>7</v>
      </c>
      <c r="J134" t="s">
        <v>1360</v>
      </c>
      <c r="K134">
        <v>5</v>
      </c>
      <c r="L134">
        <v>13</v>
      </c>
      <c r="M134">
        <v>16</v>
      </c>
      <c r="N134">
        <v>19</v>
      </c>
    </row>
    <row r="135" spans="8:14" x14ac:dyDescent="0.25">
      <c r="H135">
        <v>15</v>
      </c>
      <c r="I135">
        <v>8</v>
      </c>
      <c r="J135" t="s">
        <v>1361</v>
      </c>
      <c r="K135">
        <v>8</v>
      </c>
      <c r="L135">
        <v>12</v>
      </c>
      <c r="M135">
        <v>15</v>
      </c>
      <c r="N135">
        <v>21</v>
      </c>
    </row>
    <row r="136" spans="8:14" x14ac:dyDescent="0.25">
      <c r="H136">
        <v>15</v>
      </c>
      <c r="I136">
        <v>0</v>
      </c>
      <c r="J136" t="s">
        <v>1347</v>
      </c>
      <c r="K136">
        <v>69</v>
      </c>
      <c r="L136">
        <v>121</v>
      </c>
      <c r="M136">
        <v>171</v>
      </c>
      <c r="N136">
        <v>210</v>
      </c>
    </row>
    <row r="137" spans="8:14" x14ac:dyDescent="0.25">
      <c r="H137">
        <v>16</v>
      </c>
      <c r="I137">
        <v>1</v>
      </c>
      <c r="J137" t="s">
        <v>1354</v>
      </c>
      <c r="K137">
        <v>8</v>
      </c>
      <c r="L137">
        <v>22</v>
      </c>
      <c r="M137">
        <v>31</v>
      </c>
      <c r="N137">
        <v>41</v>
      </c>
    </row>
    <row r="138" spans="8:14" x14ac:dyDescent="0.25">
      <c r="H138">
        <v>16</v>
      </c>
      <c r="I138">
        <v>2</v>
      </c>
      <c r="J138" t="s">
        <v>1355</v>
      </c>
      <c r="K138">
        <v>6</v>
      </c>
      <c r="L138">
        <v>12</v>
      </c>
      <c r="M138">
        <v>20</v>
      </c>
      <c r="N138">
        <v>24</v>
      </c>
    </row>
    <row r="139" spans="8:14" x14ac:dyDescent="0.25">
      <c r="H139">
        <v>16</v>
      </c>
      <c r="I139">
        <v>3</v>
      </c>
      <c r="J139" t="s">
        <v>1356</v>
      </c>
      <c r="K139">
        <v>8</v>
      </c>
      <c r="L139">
        <v>16</v>
      </c>
      <c r="M139">
        <v>24</v>
      </c>
      <c r="N139">
        <v>29</v>
      </c>
    </row>
    <row r="140" spans="8:14" x14ac:dyDescent="0.25">
      <c r="H140">
        <v>16</v>
      </c>
      <c r="I140">
        <v>4</v>
      </c>
      <c r="J140" t="s">
        <v>1357</v>
      </c>
      <c r="K140">
        <v>9</v>
      </c>
      <c r="L140">
        <v>14</v>
      </c>
      <c r="M140">
        <v>18</v>
      </c>
      <c r="N140">
        <v>21</v>
      </c>
    </row>
    <row r="141" spans="8:14" x14ac:dyDescent="0.25">
      <c r="H141">
        <v>16</v>
      </c>
      <c r="I141">
        <v>5</v>
      </c>
      <c r="J141" t="s">
        <v>1358</v>
      </c>
      <c r="K141">
        <v>0</v>
      </c>
      <c r="L141">
        <v>0</v>
      </c>
      <c r="M141">
        <v>1</v>
      </c>
      <c r="N141">
        <v>1</v>
      </c>
    </row>
    <row r="142" spans="8:14" x14ac:dyDescent="0.25">
      <c r="H142">
        <v>16</v>
      </c>
      <c r="I142">
        <v>6</v>
      </c>
      <c r="J142" t="s">
        <v>1359</v>
      </c>
      <c r="K142">
        <v>8</v>
      </c>
      <c r="L142">
        <v>15</v>
      </c>
      <c r="M142">
        <v>24</v>
      </c>
      <c r="N142">
        <v>28</v>
      </c>
    </row>
    <row r="143" spans="8:14" x14ac:dyDescent="0.25">
      <c r="H143">
        <v>16</v>
      </c>
      <c r="I143">
        <v>7</v>
      </c>
      <c r="J143" t="s">
        <v>1360</v>
      </c>
      <c r="K143">
        <v>4</v>
      </c>
      <c r="L143">
        <v>11</v>
      </c>
      <c r="M143">
        <v>14</v>
      </c>
      <c r="N143">
        <v>16</v>
      </c>
    </row>
    <row r="144" spans="8:14" x14ac:dyDescent="0.25">
      <c r="H144">
        <v>16</v>
      </c>
      <c r="I144">
        <v>8</v>
      </c>
      <c r="J144" t="s">
        <v>1361</v>
      </c>
      <c r="K144">
        <v>8</v>
      </c>
      <c r="L144">
        <v>12</v>
      </c>
      <c r="M144">
        <v>15</v>
      </c>
      <c r="N144">
        <v>21</v>
      </c>
    </row>
    <row r="145" spans="8:14" x14ac:dyDescent="0.25">
      <c r="H145">
        <v>16</v>
      </c>
      <c r="I145">
        <v>0</v>
      </c>
      <c r="J145" t="s">
        <v>1347</v>
      </c>
      <c r="K145">
        <v>57</v>
      </c>
      <c r="L145">
        <v>102</v>
      </c>
      <c r="M145">
        <v>147</v>
      </c>
      <c r="N145">
        <v>181</v>
      </c>
    </row>
    <row r="146" spans="8:14" x14ac:dyDescent="0.25">
      <c r="H146">
        <v>17</v>
      </c>
      <c r="I146">
        <v>1</v>
      </c>
      <c r="J146" t="s">
        <v>1354</v>
      </c>
      <c r="K146">
        <v>11</v>
      </c>
      <c r="L146">
        <v>25</v>
      </c>
      <c r="M146">
        <v>36</v>
      </c>
      <c r="N146">
        <v>48</v>
      </c>
    </row>
    <row r="147" spans="8:14" x14ac:dyDescent="0.25">
      <c r="H147">
        <v>17</v>
      </c>
      <c r="I147">
        <v>2</v>
      </c>
      <c r="J147" t="s">
        <v>1355</v>
      </c>
      <c r="K147">
        <v>6</v>
      </c>
      <c r="L147">
        <v>12</v>
      </c>
      <c r="M147">
        <v>20</v>
      </c>
      <c r="N147">
        <v>24</v>
      </c>
    </row>
    <row r="148" spans="8:14" x14ac:dyDescent="0.25">
      <c r="H148">
        <v>17</v>
      </c>
      <c r="I148">
        <v>3</v>
      </c>
      <c r="J148" t="s">
        <v>1356</v>
      </c>
      <c r="K148">
        <v>8</v>
      </c>
      <c r="L148">
        <v>16</v>
      </c>
      <c r="M148">
        <v>24</v>
      </c>
      <c r="N148">
        <v>29</v>
      </c>
    </row>
    <row r="149" spans="8:14" x14ac:dyDescent="0.25">
      <c r="H149">
        <v>17</v>
      </c>
      <c r="I149">
        <v>4</v>
      </c>
      <c r="J149" t="s">
        <v>1357</v>
      </c>
      <c r="K149">
        <v>9</v>
      </c>
      <c r="L149">
        <v>15</v>
      </c>
      <c r="M149">
        <v>19</v>
      </c>
      <c r="N149">
        <v>22</v>
      </c>
    </row>
    <row r="150" spans="8:14" x14ac:dyDescent="0.25">
      <c r="H150">
        <v>17</v>
      </c>
      <c r="I150">
        <v>5</v>
      </c>
      <c r="J150" t="s">
        <v>1358</v>
      </c>
      <c r="K150">
        <v>4</v>
      </c>
      <c r="L150">
        <v>7</v>
      </c>
      <c r="M150">
        <v>11</v>
      </c>
      <c r="N150">
        <v>14</v>
      </c>
    </row>
    <row r="151" spans="8:14" x14ac:dyDescent="0.25">
      <c r="H151">
        <v>17</v>
      </c>
      <c r="I151">
        <v>6</v>
      </c>
      <c r="J151" t="s">
        <v>1359</v>
      </c>
      <c r="K151">
        <v>9</v>
      </c>
      <c r="L151">
        <v>16</v>
      </c>
      <c r="M151">
        <v>26</v>
      </c>
      <c r="N151">
        <v>31</v>
      </c>
    </row>
    <row r="152" spans="8:14" x14ac:dyDescent="0.25">
      <c r="H152">
        <v>17</v>
      </c>
      <c r="I152">
        <v>7</v>
      </c>
      <c r="J152" t="s">
        <v>1360</v>
      </c>
      <c r="K152">
        <v>5</v>
      </c>
      <c r="L152">
        <v>13</v>
      </c>
      <c r="M152">
        <v>16</v>
      </c>
      <c r="N152">
        <v>19</v>
      </c>
    </row>
    <row r="153" spans="8:14" x14ac:dyDescent="0.25">
      <c r="H153">
        <v>17</v>
      </c>
      <c r="I153">
        <v>8</v>
      </c>
      <c r="J153" t="s">
        <v>1361</v>
      </c>
      <c r="K153">
        <v>8</v>
      </c>
      <c r="L153">
        <v>12</v>
      </c>
      <c r="M153">
        <v>15</v>
      </c>
      <c r="N153">
        <v>21</v>
      </c>
    </row>
    <row r="154" spans="8:14" x14ac:dyDescent="0.25">
      <c r="H154">
        <v>17</v>
      </c>
      <c r="I154">
        <v>0</v>
      </c>
      <c r="J154" t="s">
        <v>1347</v>
      </c>
      <c r="K154">
        <v>67</v>
      </c>
      <c r="L154">
        <v>119</v>
      </c>
      <c r="M154">
        <v>170</v>
      </c>
      <c r="N154">
        <v>208</v>
      </c>
    </row>
    <row r="155" spans="8:14" x14ac:dyDescent="0.25">
      <c r="H155">
        <v>18</v>
      </c>
      <c r="I155">
        <v>1</v>
      </c>
      <c r="J155" t="s">
        <v>1354</v>
      </c>
      <c r="K155">
        <v>11</v>
      </c>
      <c r="L155">
        <v>25</v>
      </c>
      <c r="M155">
        <v>36</v>
      </c>
      <c r="N155">
        <v>48</v>
      </c>
    </row>
    <row r="156" spans="8:14" x14ac:dyDescent="0.25">
      <c r="H156">
        <v>18</v>
      </c>
      <c r="I156">
        <v>2</v>
      </c>
      <c r="J156" t="s">
        <v>1355</v>
      </c>
      <c r="K156">
        <v>6</v>
      </c>
      <c r="L156">
        <v>11</v>
      </c>
      <c r="M156">
        <v>19</v>
      </c>
      <c r="N156">
        <v>23</v>
      </c>
    </row>
    <row r="157" spans="8:14" x14ac:dyDescent="0.25">
      <c r="H157">
        <v>18</v>
      </c>
      <c r="I157">
        <v>3</v>
      </c>
      <c r="J157" t="s">
        <v>1356</v>
      </c>
      <c r="K157">
        <v>8</v>
      </c>
      <c r="L157">
        <v>16</v>
      </c>
      <c r="M157">
        <v>24</v>
      </c>
      <c r="N157">
        <v>29</v>
      </c>
    </row>
    <row r="158" spans="8:14" x14ac:dyDescent="0.25">
      <c r="H158">
        <v>18</v>
      </c>
      <c r="I158">
        <v>4</v>
      </c>
      <c r="J158" t="s">
        <v>1357</v>
      </c>
      <c r="K158">
        <v>9</v>
      </c>
      <c r="L158">
        <v>14</v>
      </c>
      <c r="M158">
        <v>18</v>
      </c>
      <c r="N158">
        <v>21</v>
      </c>
    </row>
    <row r="159" spans="8:14" x14ac:dyDescent="0.25">
      <c r="H159">
        <v>18</v>
      </c>
      <c r="I159">
        <v>5</v>
      </c>
      <c r="J159" t="s">
        <v>1358</v>
      </c>
      <c r="K159">
        <v>4</v>
      </c>
      <c r="L159">
        <v>7</v>
      </c>
      <c r="M159">
        <v>11</v>
      </c>
      <c r="N159">
        <v>14</v>
      </c>
    </row>
    <row r="160" spans="8:14" x14ac:dyDescent="0.25">
      <c r="H160">
        <v>18</v>
      </c>
      <c r="I160">
        <v>6</v>
      </c>
      <c r="J160" t="s">
        <v>1359</v>
      </c>
      <c r="K160">
        <v>9</v>
      </c>
      <c r="L160">
        <v>16</v>
      </c>
      <c r="M160">
        <v>26</v>
      </c>
      <c r="N160">
        <v>31</v>
      </c>
    </row>
    <row r="161" spans="8:14" x14ac:dyDescent="0.25">
      <c r="H161">
        <v>18</v>
      </c>
      <c r="I161">
        <v>7</v>
      </c>
      <c r="J161" t="s">
        <v>1360</v>
      </c>
      <c r="K161">
        <v>5</v>
      </c>
      <c r="L161">
        <v>13</v>
      </c>
      <c r="M161">
        <v>16</v>
      </c>
      <c r="N161">
        <v>19</v>
      </c>
    </row>
    <row r="162" spans="8:14" x14ac:dyDescent="0.25">
      <c r="H162">
        <v>18</v>
      </c>
      <c r="I162">
        <v>8</v>
      </c>
      <c r="J162" t="s">
        <v>1361</v>
      </c>
      <c r="K162">
        <v>8</v>
      </c>
      <c r="L162">
        <v>12</v>
      </c>
      <c r="M162">
        <v>15</v>
      </c>
      <c r="N162">
        <v>21</v>
      </c>
    </row>
    <row r="163" spans="8:14" x14ac:dyDescent="0.25">
      <c r="H163">
        <v>18</v>
      </c>
      <c r="I163">
        <v>0</v>
      </c>
      <c r="J163" t="s">
        <v>1347</v>
      </c>
      <c r="K163">
        <v>67</v>
      </c>
      <c r="L163">
        <v>118</v>
      </c>
      <c r="M163">
        <v>169</v>
      </c>
      <c r="N163">
        <v>206</v>
      </c>
    </row>
    <row r="164" spans="8:14" x14ac:dyDescent="0.25">
      <c r="H164">
        <v>19</v>
      </c>
      <c r="I164">
        <v>1</v>
      </c>
      <c r="J164" t="s">
        <v>1354</v>
      </c>
      <c r="K164">
        <v>13</v>
      </c>
      <c r="L164">
        <v>27</v>
      </c>
      <c r="M164">
        <v>37</v>
      </c>
      <c r="N164">
        <v>50</v>
      </c>
    </row>
    <row r="165" spans="8:14" x14ac:dyDescent="0.25">
      <c r="H165">
        <v>19</v>
      </c>
      <c r="I165">
        <v>2</v>
      </c>
      <c r="J165" t="s">
        <v>1355</v>
      </c>
      <c r="K165">
        <v>6</v>
      </c>
      <c r="L165">
        <v>11</v>
      </c>
      <c r="M165">
        <v>19</v>
      </c>
      <c r="N165">
        <v>23</v>
      </c>
    </row>
    <row r="166" spans="8:14" x14ac:dyDescent="0.25">
      <c r="H166">
        <v>19</v>
      </c>
      <c r="I166">
        <v>3</v>
      </c>
      <c r="J166" t="s">
        <v>1356</v>
      </c>
      <c r="K166">
        <v>8</v>
      </c>
      <c r="L166">
        <v>16</v>
      </c>
      <c r="M166">
        <v>24</v>
      </c>
      <c r="N166">
        <v>29</v>
      </c>
    </row>
    <row r="167" spans="8:14" x14ac:dyDescent="0.25">
      <c r="H167">
        <v>19</v>
      </c>
      <c r="I167">
        <v>4</v>
      </c>
      <c r="J167" t="s">
        <v>1357</v>
      </c>
      <c r="K167">
        <v>9</v>
      </c>
      <c r="L167">
        <v>14</v>
      </c>
      <c r="M167">
        <v>18</v>
      </c>
      <c r="N167">
        <v>21</v>
      </c>
    </row>
    <row r="168" spans="8:14" x14ac:dyDescent="0.25">
      <c r="H168">
        <v>19</v>
      </c>
      <c r="I168">
        <v>5</v>
      </c>
      <c r="J168" t="s">
        <v>1358</v>
      </c>
      <c r="K168">
        <v>4</v>
      </c>
      <c r="L168">
        <v>7</v>
      </c>
      <c r="M168">
        <v>11</v>
      </c>
      <c r="N168">
        <v>14</v>
      </c>
    </row>
    <row r="169" spans="8:14" x14ac:dyDescent="0.25">
      <c r="H169">
        <v>19</v>
      </c>
      <c r="I169">
        <v>6</v>
      </c>
      <c r="J169" t="s">
        <v>1359</v>
      </c>
      <c r="K169">
        <v>9</v>
      </c>
      <c r="L169">
        <v>16</v>
      </c>
      <c r="M169">
        <v>26</v>
      </c>
      <c r="N169">
        <v>31</v>
      </c>
    </row>
    <row r="170" spans="8:14" x14ac:dyDescent="0.25">
      <c r="H170">
        <v>19</v>
      </c>
      <c r="I170">
        <v>7</v>
      </c>
      <c r="J170" t="s">
        <v>1360</v>
      </c>
      <c r="K170">
        <v>5</v>
      </c>
      <c r="L170">
        <v>13</v>
      </c>
      <c r="M170">
        <v>16</v>
      </c>
      <c r="N170">
        <v>19</v>
      </c>
    </row>
    <row r="171" spans="8:14" x14ac:dyDescent="0.25">
      <c r="H171">
        <v>19</v>
      </c>
      <c r="I171">
        <v>8</v>
      </c>
      <c r="J171" t="s">
        <v>1361</v>
      </c>
      <c r="K171">
        <v>8</v>
      </c>
      <c r="L171">
        <v>12</v>
      </c>
      <c r="M171">
        <v>15</v>
      </c>
      <c r="N171">
        <v>21</v>
      </c>
    </row>
    <row r="172" spans="8:14" x14ac:dyDescent="0.25">
      <c r="H172">
        <v>19</v>
      </c>
      <c r="I172">
        <v>0</v>
      </c>
      <c r="J172" t="s">
        <v>1347</v>
      </c>
      <c r="K172">
        <v>69</v>
      </c>
      <c r="L172">
        <v>119</v>
      </c>
      <c r="M172">
        <v>169</v>
      </c>
      <c r="N172">
        <v>208</v>
      </c>
    </row>
    <row r="173" spans="8:14" x14ac:dyDescent="0.25">
      <c r="H173">
        <v>20</v>
      </c>
      <c r="I173">
        <v>1</v>
      </c>
      <c r="J173" t="s">
        <v>1354</v>
      </c>
      <c r="K173">
        <v>12</v>
      </c>
      <c r="L173">
        <v>26</v>
      </c>
      <c r="M173">
        <v>36</v>
      </c>
      <c r="N173">
        <v>49</v>
      </c>
    </row>
    <row r="174" spans="8:14" x14ac:dyDescent="0.25">
      <c r="H174">
        <v>20</v>
      </c>
      <c r="I174">
        <v>2</v>
      </c>
      <c r="J174" t="s">
        <v>1355</v>
      </c>
      <c r="K174">
        <v>6</v>
      </c>
      <c r="L174">
        <v>11</v>
      </c>
      <c r="M174">
        <v>19</v>
      </c>
      <c r="N174">
        <v>23</v>
      </c>
    </row>
    <row r="175" spans="8:14" x14ac:dyDescent="0.25">
      <c r="H175">
        <v>20</v>
      </c>
      <c r="I175">
        <v>3</v>
      </c>
      <c r="J175" t="s">
        <v>1356</v>
      </c>
      <c r="K175">
        <v>8</v>
      </c>
      <c r="L175">
        <v>16</v>
      </c>
      <c r="M175">
        <v>24</v>
      </c>
      <c r="N175">
        <v>29</v>
      </c>
    </row>
    <row r="176" spans="8:14" x14ac:dyDescent="0.25">
      <c r="H176">
        <v>20</v>
      </c>
      <c r="I176">
        <v>4</v>
      </c>
      <c r="J176" t="s">
        <v>1357</v>
      </c>
      <c r="K176">
        <v>9</v>
      </c>
      <c r="L176">
        <v>14</v>
      </c>
      <c r="M176">
        <v>18</v>
      </c>
      <c r="N176">
        <v>21</v>
      </c>
    </row>
    <row r="177" spans="8:14" x14ac:dyDescent="0.25">
      <c r="H177">
        <v>20</v>
      </c>
      <c r="I177">
        <v>5</v>
      </c>
      <c r="J177" t="s">
        <v>1358</v>
      </c>
      <c r="K177">
        <v>4</v>
      </c>
      <c r="L177">
        <v>7</v>
      </c>
      <c r="M177">
        <v>11</v>
      </c>
      <c r="N177">
        <v>14</v>
      </c>
    </row>
    <row r="178" spans="8:14" x14ac:dyDescent="0.25">
      <c r="H178">
        <v>20</v>
      </c>
      <c r="I178">
        <v>6</v>
      </c>
      <c r="J178" t="s">
        <v>1359</v>
      </c>
      <c r="K178">
        <v>9</v>
      </c>
      <c r="L178">
        <v>16</v>
      </c>
      <c r="M178">
        <v>26</v>
      </c>
      <c r="N178">
        <v>31</v>
      </c>
    </row>
    <row r="179" spans="8:14" x14ac:dyDescent="0.25">
      <c r="H179">
        <v>20</v>
      </c>
      <c r="I179">
        <v>7</v>
      </c>
      <c r="J179" t="s">
        <v>1360</v>
      </c>
      <c r="K179">
        <v>5</v>
      </c>
      <c r="L179">
        <v>13</v>
      </c>
      <c r="M179">
        <v>16</v>
      </c>
      <c r="N179">
        <v>19</v>
      </c>
    </row>
    <row r="180" spans="8:14" x14ac:dyDescent="0.25">
      <c r="H180">
        <v>20</v>
      </c>
      <c r="I180">
        <v>8</v>
      </c>
      <c r="J180" t="s">
        <v>1361</v>
      </c>
      <c r="K180">
        <v>8</v>
      </c>
      <c r="L180">
        <v>12</v>
      </c>
      <c r="M180">
        <v>15</v>
      </c>
      <c r="N180">
        <v>21</v>
      </c>
    </row>
    <row r="181" spans="8:14" x14ac:dyDescent="0.25">
      <c r="H181">
        <v>20</v>
      </c>
      <c r="I181">
        <v>0</v>
      </c>
      <c r="J181" t="s">
        <v>1347</v>
      </c>
      <c r="K181">
        <v>68</v>
      </c>
      <c r="L181">
        <v>118</v>
      </c>
      <c r="M181">
        <v>168</v>
      </c>
      <c r="N181">
        <v>207</v>
      </c>
    </row>
    <row r="182" spans="8:14" x14ac:dyDescent="0.25">
      <c r="H182">
        <v>21</v>
      </c>
      <c r="I182">
        <v>1</v>
      </c>
      <c r="J182" t="s">
        <v>1354</v>
      </c>
      <c r="K182">
        <v>12</v>
      </c>
      <c r="L182">
        <v>26</v>
      </c>
      <c r="M182">
        <v>36</v>
      </c>
      <c r="N182">
        <v>49</v>
      </c>
    </row>
    <row r="183" spans="8:14" x14ac:dyDescent="0.25">
      <c r="H183">
        <v>21</v>
      </c>
      <c r="I183">
        <v>2</v>
      </c>
      <c r="J183" t="s">
        <v>1355</v>
      </c>
      <c r="K183">
        <v>6</v>
      </c>
      <c r="L183">
        <v>12</v>
      </c>
      <c r="M183">
        <v>20</v>
      </c>
      <c r="N183">
        <v>24</v>
      </c>
    </row>
    <row r="184" spans="8:14" x14ac:dyDescent="0.25">
      <c r="H184">
        <v>21</v>
      </c>
      <c r="I184">
        <v>3</v>
      </c>
      <c r="J184" t="s">
        <v>1356</v>
      </c>
      <c r="K184">
        <v>8</v>
      </c>
      <c r="L184">
        <v>16</v>
      </c>
      <c r="M184">
        <v>24</v>
      </c>
      <c r="N184">
        <v>29</v>
      </c>
    </row>
    <row r="185" spans="8:14" x14ac:dyDescent="0.25">
      <c r="H185">
        <v>21</v>
      </c>
      <c r="I185">
        <v>4</v>
      </c>
      <c r="J185" t="s">
        <v>1357</v>
      </c>
      <c r="K185">
        <v>9</v>
      </c>
      <c r="L185">
        <v>15</v>
      </c>
      <c r="M185">
        <v>19</v>
      </c>
      <c r="N185">
        <v>22</v>
      </c>
    </row>
    <row r="186" spans="8:14" x14ac:dyDescent="0.25">
      <c r="H186">
        <v>21</v>
      </c>
      <c r="I186">
        <v>5</v>
      </c>
      <c r="J186" t="s">
        <v>1358</v>
      </c>
      <c r="K186">
        <v>4</v>
      </c>
      <c r="L186">
        <v>7</v>
      </c>
      <c r="M186">
        <v>11</v>
      </c>
      <c r="N186">
        <v>14</v>
      </c>
    </row>
    <row r="187" spans="8:14" x14ac:dyDescent="0.25">
      <c r="H187">
        <v>21</v>
      </c>
      <c r="I187">
        <v>6</v>
      </c>
      <c r="J187" t="s">
        <v>1359</v>
      </c>
      <c r="K187">
        <v>9</v>
      </c>
      <c r="L187">
        <v>16</v>
      </c>
      <c r="M187">
        <v>26</v>
      </c>
      <c r="N187">
        <v>31</v>
      </c>
    </row>
    <row r="188" spans="8:14" x14ac:dyDescent="0.25">
      <c r="H188">
        <v>21</v>
      </c>
      <c r="I188">
        <v>7</v>
      </c>
      <c r="J188" t="s">
        <v>1360</v>
      </c>
      <c r="K188">
        <v>5</v>
      </c>
      <c r="L188">
        <v>13</v>
      </c>
      <c r="M188">
        <v>16</v>
      </c>
      <c r="N188">
        <v>19</v>
      </c>
    </row>
    <row r="189" spans="8:14" x14ac:dyDescent="0.25">
      <c r="H189">
        <v>21</v>
      </c>
      <c r="I189">
        <v>8</v>
      </c>
      <c r="J189" t="s">
        <v>1361</v>
      </c>
      <c r="K189">
        <v>8</v>
      </c>
      <c r="L189">
        <v>12</v>
      </c>
      <c r="M189">
        <v>15</v>
      </c>
      <c r="N189">
        <v>21</v>
      </c>
    </row>
    <row r="190" spans="8:14" x14ac:dyDescent="0.25">
      <c r="H190">
        <v>21</v>
      </c>
      <c r="I190">
        <v>0</v>
      </c>
      <c r="J190" t="s">
        <v>1347</v>
      </c>
      <c r="K190">
        <v>68</v>
      </c>
      <c r="L190">
        <v>120</v>
      </c>
      <c r="M190">
        <v>170</v>
      </c>
      <c r="N190">
        <v>209</v>
      </c>
    </row>
  </sheetData>
  <sheetProtection password="CF7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</vt:lpstr>
      <vt:lpstr>Школы</vt:lpstr>
      <vt:lpstr>Форма</vt:lpstr>
      <vt:lpstr>Результат</vt:lpstr>
    </vt:vector>
  </TitlesOfParts>
  <Company>ГБУ ДПО РЦОКИО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Снегирева Татьяна Владимировна</dc:creator>
  <cp:lastModifiedBy>Бенко Елизавета Вячеславовна</cp:lastModifiedBy>
  <dcterms:created xsi:type="dcterms:W3CDTF">2024-03-27T05:33:40Z</dcterms:created>
  <dcterms:modified xsi:type="dcterms:W3CDTF">2024-04-22T04:15:16Z</dcterms:modified>
</cp:coreProperties>
</file>